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_V1\"/>
    </mc:Choice>
  </mc:AlternateContent>
  <xr:revisionPtr revIDLastSave="0" documentId="13_ncr:1_{A2F5BBD6-D954-4BE8-A4BC-EA471339A16B}" xr6:coauthVersionLast="47" xr6:coauthVersionMax="47" xr10:uidLastSave="{00000000-0000-0000-0000-000000000000}"/>
  <bookViews>
    <workbookView xWindow="34380" yWindow="180" windowWidth="21600" windowHeight="13860" tabRatio="597" activeTab="1" xr2:uid="{00000000-000D-0000-FFFF-FFFF00000000}"/>
  </bookViews>
  <sheets>
    <sheet name="Page de garde" sheetId="13" r:id="rId1"/>
    <sheet name="DPGF" sheetId="14" r:id="rId2"/>
  </sheets>
  <definedNames>
    <definedName name="_xlnm.Print_Area" localSheetId="0">'Page de garde'!$B$2:$K$50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4" l="1"/>
  <c r="G60" i="14"/>
  <c r="I42" i="14" l="1"/>
  <c r="I56" i="14"/>
  <c r="I46" i="14"/>
  <c r="I48" i="14"/>
  <c r="I44" i="14" l="1"/>
  <c r="I43" i="14"/>
  <c r="I38" i="14"/>
  <c r="I36" i="14" l="1"/>
  <c r="I20" i="14" l="1"/>
  <c r="I31" i="14"/>
  <c r="I60" i="14"/>
  <c r="I58" i="14"/>
  <c r="I54" i="14"/>
  <c r="I52" i="14"/>
  <c r="I25" i="14"/>
  <c r="I22" i="14"/>
  <c r="I29" i="14" l="1"/>
  <c r="I85" i="14" l="1"/>
  <c r="I83" i="14"/>
  <c r="I81" i="14"/>
  <c r="I78" i="14"/>
  <c r="I76" i="14"/>
  <c r="I74" i="14"/>
  <c r="I72" i="14"/>
  <c r="I70" i="14"/>
  <c r="I68" i="14"/>
  <c r="I67" i="14"/>
  <c r="I64" i="14"/>
  <c r="I33" i="14" l="1"/>
  <c r="I27" i="14"/>
  <c r="I87" i="14" l="1"/>
  <c r="B1" i="14"/>
  <c r="I90" i="14" l="1"/>
  <c r="I91" i="14" s="1"/>
  <c r="I92" i="14" s="1"/>
</calcChain>
</file>

<file path=xl/sharedStrings.xml><?xml version="1.0" encoding="utf-8"?>
<sst xmlns="http://schemas.openxmlformats.org/spreadsheetml/2006/main" count="162" uniqueCount="130">
  <si>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</si>
  <si>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</si>
  <si>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</si>
  <si>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</si>
  <si>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</si>
  <si>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Prix Totaux</t>
  </si>
  <si>
    <t>Désignation des ouvrages</t>
  </si>
  <si>
    <t>3.1</t>
  </si>
  <si>
    <t>DECOMPOSITION DU PRIX GLOBAL ET FORFAITAIRE
(D.P.G.F.)</t>
  </si>
  <si>
    <t>GENERALITE</t>
  </si>
  <si>
    <t>pm</t>
  </si>
  <si>
    <t>NETTOYAGE</t>
  </si>
  <si>
    <t xml:space="preserve">DOUBLAGES – ISOLATION </t>
  </si>
  <si>
    <t>3.2</t>
  </si>
  <si>
    <t>3.3</t>
  </si>
  <si>
    <t>T.V.A. 20 %</t>
  </si>
  <si>
    <t>56000 Vannes.</t>
  </si>
  <si>
    <t xml:space="preserve">OUVRAGES DIVERS </t>
  </si>
  <si>
    <t>Huisseries</t>
  </si>
  <si>
    <t>Trappes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</si>
  <si>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</si>
  <si>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</si>
  <si>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</si>
  <si>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</si>
  <si>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</si>
  <si>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</si>
  <si>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</si>
  <si>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</si>
  <si>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</si>
  <si>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</si>
  <si>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</si>
  <si>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</si>
  <si>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</si>
  <si>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</si>
  <si>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Unités</t>
  </si>
  <si>
    <t>Quantités</t>
  </si>
  <si>
    <t>u</t>
  </si>
  <si>
    <t>Montant total en lettres TTC en Euros :</t>
  </si>
  <si>
    <t xml:space="preserve">TRAVAUX DE DOUBLAGES CLOISONS ISOLATION </t>
  </si>
  <si>
    <t xml:space="preserve">COMPLEXE DE DOUBLAGE THERMIQUE EN PLAQUES DE PLATRE </t>
  </si>
  <si>
    <t>m2</t>
  </si>
  <si>
    <t xml:space="preserve">CLOISONNEMENTS </t>
  </si>
  <si>
    <t>CLOISONNEMENTS PLAQUES DE PLATRE SUR OSSATURE METALLIQUE _ 98/48</t>
  </si>
  <si>
    <t>CLOISONNEMENTS PLAQUES DE PLATRE SUR OSSATURE METALLIQUE _ 72/48</t>
  </si>
  <si>
    <t>GAINES TECHNIQUES</t>
  </si>
  <si>
    <t>PLAFONDS</t>
  </si>
  <si>
    <t xml:space="preserve">POSES HUISSERIES-TRAPPES </t>
  </si>
  <si>
    <t xml:space="preserve">BANDES DE RIVES ARMEES </t>
  </si>
  <si>
    <t xml:space="preserve">CALFEUTREMENT / SCELLEMENT </t>
  </si>
  <si>
    <t xml:space="preserve">RENFORT D'ANGLES  </t>
  </si>
  <si>
    <t xml:space="preserve">RENFORT DANS LES CLOISONS </t>
  </si>
  <si>
    <t xml:space="preserve">DIVERS PRESTATIONS </t>
  </si>
  <si>
    <t xml:space="preserve">LIAISON DOUBLAGES / CLOISONS </t>
  </si>
  <si>
    <t xml:space="preserve">SPECIFICATIONS OSSATURE BETON </t>
  </si>
  <si>
    <t xml:space="preserve">ETANCHEITE A L’AIR </t>
  </si>
  <si>
    <t>MEMBRANE D’ÉTANCHEITE A L’AIR</t>
  </si>
  <si>
    <t>3.5.2.1</t>
  </si>
  <si>
    <t>3.5.2.2</t>
  </si>
  <si>
    <t>3.5.2.3</t>
  </si>
  <si>
    <t>3.5.2.4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</si>
  <si>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</si>
  <si>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</si>
  <si>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</si>
  <si>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</si>
  <si>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</si>
  <si>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</si>
  <si>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</si>
  <si>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</si>
  <si>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</si>
  <si>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</si>
  <si>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</si>
  <si>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 xml:space="preserve">Lot n°08 - CLOISONS &amp; DOUBLAGES &amp; FAUX-PLAFOND </t>
  </si>
  <si>
    <t>OBJECTFS ACOUSTIQUE</t>
  </si>
  <si>
    <t>CONTRE-CLOISONS</t>
  </si>
  <si>
    <t>CLOISONNEMENTS PLAQUES DE PLATRE SUR OSSATURE MÉTALLIQUE _ SAD 160 Duo’Tech 25</t>
  </si>
  <si>
    <t>3.3.1</t>
  </si>
  <si>
    <t>3.3.1.1</t>
  </si>
  <si>
    <t>3.3.1.2</t>
  </si>
  <si>
    <t>PLAFONDS EN DALLES DE PLATRE 600 X 600</t>
  </si>
  <si>
    <t>PLAFONDS EN DALLES DE PLATRE 600 X 1200</t>
  </si>
  <si>
    <t>3.3.2</t>
  </si>
  <si>
    <t>3.3.3</t>
  </si>
  <si>
    <t>3.3.3.1</t>
  </si>
  <si>
    <t>3.3.3.2</t>
  </si>
  <si>
    <t>3.3.3.3</t>
  </si>
  <si>
    <t>3.3.3.4</t>
  </si>
  <si>
    <t>3.3.3.5</t>
  </si>
  <si>
    <t>Chambre au Rdc et R+1</t>
  </si>
  <si>
    <t>Sanitaires collectifs au R+2</t>
  </si>
  <si>
    <t xml:space="preserve">ISOLATIONS </t>
  </si>
  <si>
    <t>ISOLATION THERMIQUE EN TOITURE</t>
  </si>
  <si>
    <t>3.3.4</t>
  </si>
  <si>
    <t>3.3.4.1</t>
  </si>
  <si>
    <t>3.3.4.2</t>
  </si>
  <si>
    <t>3.3.4.3</t>
  </si>
  <si>
    <t>3.3.4.4</t>
  </si>
  <si>
    <t>ISOLATION THERMIQUE EN TSOUS-SOL</t>
  </si>
  <si>
    <t>ISOLATION ACOUSTIQUES</t>
  </si>
  <si>
    <t>ISOLATION THERMIQUE COMBLES PERDUS</t>
  </si>
  <si>
    <t>3.3.4.5</t>
  </si>
  <si>
    <t>Hall d"entrée/ cage d'escalier R+2 / local DIRISI</t>
  </si>
  <si>
    <t>PLAFOND HYDRO </t>
  </si>
  <si>
    <t>PLAFOND ACOUSTIQUE </t>
  </si>
  <si>
    <t>PLAFOND STANDARD </t>
  </si>
  <si>
    <t>Chambres collectives R+2
Salle détente local ventil.</t>
  </si>
  <si>
    <t>PLAFOND EN PLAQUE DE PLATRE A ISOLER</t>
  </si>
  <si>
    <t>PLAFOND BA 15 A ISOLER COUPE FEU 2H</t>
  </si>
  <si>
    <t>PLAFOND BA 13 A ISOLER COUPE FEU 1H</t>
  </si>
  <si>
    <t>RETOMBEES / JOUEES B.A.13 / TREMIES</t>
  </si>
  <si>
    <t xml:space="preserve"> </t>
  </si>
  <si>
    <t>ml</t>
  </si>
  <si>
    <t xml:space="preserve">PLUS VALUE PAREMENTS HYDROFUGES </t>
  </si>
  <si>
    <t>3.3.5</t>
  </si>
  <si>
    <t>A prendre en compte dans les postes 3.3.1 et 3.3.2</t>
  </si>
  <si>
    <t>3.3.6</t>
  </si>
  <si>
    <t>3.3.7.1</t>
  </si>
  <si>
    <t>3.3.7</t>
  </si>
  <si>
    <t>3.3.7.2</t>
  </si>
  <si>
    <t>3.3.7.3</t>
  </si>
  <si>
    <t>3.3.7.4</t>
  </si>
  <si>
    <t>3.3.7.5</t>
  </si>
  <si>
    <t>3.3.7.6</t>
  </si>
  <si>
    <t>3.3.7.7</t>
  </si>
  <si>
    <t>3.3.7.7.1</t>
  </si>
  <si>
    <t>3.3.7.7.2</t>
  </si>
  <si>
    <t>3.3.7.7.3</t>
  </si>
  <si>
    <t>3.4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</si>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</sst>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0"/>
      <name val="BrownPro Light"/>
      <family val="3"/>
    </font>
    <font>
      <b/>
      <u/>
      <sz val="10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sz val="12"/>
      <name val="BrownPro Light"/>
      <family val="3"/>
    </font>
    <font>
      <sz val="12"/>
      <name val="BrownPro Light"/>
      <family val="3"/>
    </font>
    <font>
      <b/>
      <sz val="14"/>
      <color theme="0"/>
      <name val="BrownPro Light"/>
      <family val="3"/>
    </font>
    <font>
      <b/>
      <u/>
      <sz val="12"/>
      <name val="BrownPro Light"/>
      <family val="3"/>
    </font>
    <font>
      <b/>
      <sz val="10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1" borderId="3" applyNumberFormat="0" applyAlignment="0" applyProtection="0"/>
    <xf numFmtId="0" fontId="12" fillId="0" borderId="4" applyNumberFormat="0" applyFill="0" applyAlignment="0" applyProtection="0"/>
    <xf numFmtId="0" fontId="5" fillId="22" borderId="5" applyNumberFormat="0" applyFont="0" applyAlignment="0" applyProtection="0"/>
    <xf numFmtId="0" fontId="13" fillId="8" borderId="3" applyNumberFormat="0" applyAlignment="0" applyProtection="0"/>
    <xf numFmtId="0" fontId="14" fillId="4" borderId="0" applyNumberFormat="0" applyBorder="0" applyAlignment="0" applyProtection="0"/>
    <xf numFmtId="0" fontId="15" fillId="23" borderId="0" applyNumberFormat="0" applyBorder="0" applyAlignment="0" applyProtection="0"/>
    <xf numFmtId="0" fontId="16" fillId="5" borderId="0" applyNumberFormat="0" applyBorder="0" applyAlignment="0" applyProtection="0"/>
    <xf numFmtId="0" fontId="17" fillId="21" borderId="6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4" borderId="11" applyNumberFormat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7" fillId="0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4" fontId="26" fillId="2" borderId="0" xfId="50" applyNumberFormat="1" applyFont="1" applyFill="1" applyAlignment="1">
      <alignment vertical="top"/>
    </xf>
    <xf numFmtId="168" fontId="26" fillId="2" borderId="30" xfId="50" applyNumberFormat="1" applyFont="1" applyFill="1" applyBorder="1" applyAlignment="1">
      <alignment horizontal="left" vertical="top" wrapText="1"/>
    </xf>
    <xf numFmtId="4" fontId="26" fillId="2" borderId="2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horizontal="left" vertical="top" wrapText="1"/>
    </xf>
    <xf numFmtId="4" fontId="26" fillId="2" borderId="14" xfId="50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>
      <alignment horizontal="center" vertical="top" wrapText="1"/>
    </xf>
    <xf numFmtId="4" fontId="26" fillId="2" borderId="2" xfId="50" applyNumberFormat="1" applyFont="1" applyFill="1" applyBorder="1" applyAlignment="1">
      <alignment horizontal="right" vertical="top" wrapText="1"/>
    </xf>
    <xf numFmtId="4" fontId="26" fillId="2" borderId="3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18" xfId="50" applyNumberFormat="1" applyFont="1" applyFill="1" applyBorder="1" applyAlignment="1" applyProtection="1">
      <alignment horizontal="right" vertical="top" wrapText="1"/>
      <protection locked="0"/>
    </xf>
    <xf numFmtId="0" fontId="26" fillId="0" borderId="0" xfId="50" applyFont="1"/>
    <xf numFmtId="168" fontId="27" fillId="26" borderId="30" xfId="50" applyNumberFormat="1" applyFont="1" applyFill="1" applyBorder="1" applyAlignment="1">
      <alignment horizontal="left" vertical="top" wrapText="1"/>
    </xf>
    <xf numFmtId="4" fontId="27" fillId="26" borderId="2" xfId="50" applyNumberFormat="1" applyFont="1" applyFill="1" applyBorder="1" applyAlignment="1">
      <alignment horizontal="left" vertical="top" wrapText="1"/>
    </xf>
    <xf numFmtId="4" fontId="27" fillId="26" borderId="0" xfId="50" applyNumberFormat="1" applyFont="1" applyFill="1" applyAlignment="1">
      <alignment horizontal="left" vertical="top" wrapText="1"/>
    </xf>
    <xf numFmtId="4" fontId="27" fillId="26" borderId="14" xfId="50" applyNumberFormat="1" applyFont="1" applyFill="1" applyBorder="1" applyAlignment="1">
      <alignment horizontal="left" vertical="top" wrapText="1"/>
    </xf>
    <xf numFmtId="4" fontId="26" fillId="26" borderId="1" xfId="50" applyNumberFormat="1" applyFont="1" applyFill="1" applyBorder="1" applyAlignment="1">
      <alignment horizontal="center" vertical="top" wrapText="1"/>
    </xf>
    <xf numFmtId="4" fontId="26" fillId="26" borderId="2" xfId="50" applyNumberFormat="1" applyFont="1" applyFill="1" applyBorder="1" applyAlignment="1">
      <alignment horizontal="right" vertical="top" wrapText="1"/>
    </xf>
    <xf numFmtId="4" fontId="26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2" xfId="50" quotePrefix="1" applyNumberFormat="1" applyFont="1" applyFill="1" applyBorder="1" applyAlignment="1">
      <alignment horizontal="left" vertical="top" wrapText="1"/>
    </xf>
    <xf numFmtId="4" fontId="26" fillId="2" borderId="0" xfId="50" quotePrefix="1" applyNumberFormat="1" applyFont="1" applyFill="1" applyAlignment="1">
      <alignment horizontal="left" vertical="top" wrapText="1"/>
    </xf>
    <xf numFmtId="4" fontId="26" fillId="2" borderId="14" xfId="50" quotePrefix="1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2" xfId="50" applyNumberFormat="1" applyFont="1" applyFill="1" applyBorder="1" applyAlignment="1" applyProtection="1">
      <alignment horizontal="right" vertical="top" wrapText="1"/>
      <protection locked="0"/>
    </xf>
    <xf numFmtId="4" fontId="27" fillId="26" borderId="2" xfId="50" applyNumberFormat="1" applyFont="1" applyFill="1" applyBorder="1" applyAlignment="1">
      <alignment horizontal="left" vertical="top"/>
    </xf>
    <xf numFmtId="0" fontId="28" fillId="0" borderId="16" xfId="53" applyFont="1" applyBorder="1" applyProtection="1"/>
    <xf numFmtId="0" fontId="28" fillId="0" borderId="17" xfId="53" applyFont="1" applyBorder="1" applyProtection="1"/>
    <xf numFmtId="0" fontId="28" fillId="0" borderId="18" xfId="53" applyFont="1" applyBorder="1" applyProtection="1"/>
    <xf numFmtId="0" fontId="30" fillId="0" borderId="19" xfId="53" applyFont="1" applyBorder="1" applyAlignment="1" applyProtection="1">
      <alignment horizontal="center"/>
    </xf>
    <xf numFmtId="49" fontId="26" fillId="0" borderId="0" xfId="53" applyNumberFormat="1" applyFont="1" applyProtection="1"/>
    <xf numFmtId="49" fontId="26" fillId="0" borderId="20" xfId="53" applyNumberFormat="1" applyFont="1" applyBorder="1" applyProtection="1"/>
    <xf numFmtId="0" fontId="30" fillId="0" borderId="19" xfId="53" applyFont="1" applyBorder="1" applyProtection="1"/>
    <xf numFmtId="0" fontId="31" fillId="0" borderId="21" xfId="53" quotePrefix="1" applyFont="1" applyBorder="1" applyAlignment="1" applyProtection="1">
      <alignment vertical="center"/>
    </xf>
    <xf numFmtId="0" fontId="31" fillId="0" borderId="22" xfId="53" quotePrefix="1" applyFont="1" applyBorder="1" applyAlignment="1" applyProtection="1">
      <alignment vertical="center"/>
    </xf>
    <xf numFmtId="0" fontId="31" fillId="0" borderId="23" xfId="53" quotePrefix="1" applyFont="1" applyBorder="1" applyAlignment="1" applyProtection="1">
      <alignment vertical="center"/>
    </xf>
    <xf numFmtId="0" fontId="34" fillId="0" borderId="19" xfId="53" applyFont="1" applyBorder="1" applyAlignment="1" applyProtection="1">
      <alignment horizontal="center"/>
    </xf>
    <xf numFmtId="0" fontId="26" fillId="0" borderId="0" xfId="50" applyFont="1" applyAlignment="1">
      <alignment vertical="center"/>
    </xf>
    <xf numFmtId="0" fontId="34" fillId="0" borderId="16" xfId="53" applyFont="1" applyBorder="1" applyAlignment="1" applyProtection="1">
      <alignment horizontal="center"/>
    </xf>
    <xf numFmtId="0" fontId="34" fillId="0" borderId="17" xfId="53" applyFont="1" applyBorder="1" applyAlignment="1" applyProtection="1">
      <alignment horizontal="center"/>
    </xf>
    <xf numFmtId="0" fontId="34" fillId="0" borderId="18" xfId="53" applyFont="1" applyBorder="1" applyAlignment="1" applyProtection="1">
      <alignment horizontal="center"/>
    </xf>
    <xf numFmtId="0" fontId="34" fillId="0" borderId="0" xfId="53" applyFont="1" applyAlignment="1" applyProtection="1">
      <alignment horizontal="center"/>
    </xf>
    <xf numFmtId="0" fontId="34" fillId="0" borderId="20" xfId="53" applyFont="1" applyBorder="1" applyAlignment="1" applyProtection="1">
      <alignment horizontal="center"/>
    </xf>
    <xf numFmtId="49" fontId="34" fillId="0" borderId="19" xfId="53" applyNumberFormat="1" applyFont="1" applyBorder="1" applyAlignment="1">
      <alignment vertical="top"/>
      <protection locked="0"/>
    </xf>
    <xf numFmtId="49" fontId="34" fillId="0" borderId="0" xfId="53" applyNumberFormat="1" applyFont="1" applyAlignment="1">
      <alignment vertical="top"/>
      <protection locked="0"/>
    </xf>
    <xf numFmtId="0" fontId="35" fillId="0" borderId="19" xfId="50" applyFont="1" applyBorder="1"/>
    <xf numFmtId="0" fontId="36" fillId="0" borderId="0" xfId="53" applyFont="1" applyAlignment="1">
      <alignment vertical="top"/>
      <protection locked="0"/>
    </xf>
    <xf numFmtId="0" fontId="26" fillId="0" borderId="19" xfId="50" applyFont="1" applyBorder="1"/>
    <xf numFmtId="0" fontId="37" fillId="0" borderId="0" xfId="53" applyFont="1" applyAlignment="1">
      <alignment vertical="top"/>
      <protection locked="0"/>
    </xf>
    <xf numFmtId="0" fontId="26" fillId="0" borderId="20" xfId="50" applyFont="1" applyBorder="1"/>
    <xf numFmtId="0" fontId="36" fillId="0" borderId="19" xfId="53" quotePrefix="1" applyFont="1" applyBorder="1" applyAlignment="1">
      <alignment vertical="top"/>
      <protection locked="0"/>
    </xf>
    <xf numFmtId="0" fontId="26" fillId="0" borderId="0" xfId="50" quotePrefix="1" applyFont="1"/>
    <xf numFmtId="0" fontId="35" fillId="0" borderId="0" xfId="50" applyFont="1"/>
    <xf numFmtId="49" fontId="27" fillId="0" borderId="20" xfId="53" applyNumberFormat="1" applyFont="1" applyBorder="1" applyAlignment="1">
      <alignment vertical="top"/>
      <protection locked="0"/>
    </xf>
    <xf numFmtId="0" fontId="37" fillId="0" borderId="19" xfId="53" applyFont="1" applyBorder="1" applyAlignment="1">
      <alignment vertical="top"/>
      <protection locked="0"/>
    </xf>
    <xf numFmtId="0" fontId="38" fillId="0" borderId="19" xfId="53" applyFont="1" applyBorder="1" applyAlignment="1">
      <alignment vertical="top"/>
      <protection locked="0"/>
    </xf>
    <xf numFmtId="0" fontId="38" fillId="0" borderId="0" xfId="50" applyFont="1"/>
    <xf numFmtId="0" fontId="38" fillId="0" borderId="20" xfId="53" applyFont="1" applyBorder="1" applyAlignment="1">
      <alignment vertical="top"/>
      <protection locked="0"/>
    </xf>
    <xf numFmtId="0" fontId="37" fillId="0" borderId="21" xfId="53" applyFont="1" applyBorder="1" applyAlignment="1">
      <alignment vertical="top"/>
      <protection locked="0"/>
    </xf>
    <xf numFmtId="0" fontId="26" fillId="0" borderId="22" xfId="50" applyFont="1" applyBorder="1"/>
    <xf numFmtId="0" fontId="37" fillId="0" borderId="23" xfId="53" applyFont="1" applyBorder="1" applyAlignment="1">
      <alignment vertical="top"/>
      <protection locked="0"/>
    </xf>
    <xf numFmtId="0" fontId="26" fillId="2" borderId="16" xfId="50" applyFont="1" applyFill="1" applyBorder="1" applyAlignment="1">
      <alignment horizontal="left" vertical="top"/>
    </xf>
    <xf numFmtId="4" fontId="27" fillId="2" borderId="17" xfId="50" applyNumberFormat="1" applyFont="1" applyFill="1" applyBorder="1" applyAlignment="1">
      <alignment horizontal="left" vertical="top"/>
    </xf>
    <xf numFmtId="4" fontId="26" fillId="2" borderId="17" xfId="50" applyNumberFormat="1" applyFont="1" applyFill="1" applyBorder="1" applyAlignment="1">
      <alignment horizontal="center" vertical="top"/>
    </xf>
    <xf numFmtId="4" fontId="26" fillId="2" borderId="17" xfId="50" applyNumberFormat="1" applyFont="1" applyFill="1" applyBorder="1" applyAlignment="1">
      <alignment horizontal="right" vertical="top"/>
    </xf>
    <xf numFmtId="4" fontId="26" fillId="2" borderId="18" xfId="50" applyNumberFormat="1" applyFont="1" applyFill="1" applyBorder="1" applyAlignment="1">
      <alignment horizontal="right" vertical="top"/>
    </xf>
    <xf numFmtId="0" fontId="26" fillId="2" borderId="19" xfId="50" applyFont="1" applyFill="1" applyBorder="1" applyAlignment="1">
      <alignment vertical="top"/>
    </xf>
    <xf numFmtId="0" fontId="26" fillId="2" borderId="0" xfId="50" applyFont="1" applyFill="1" applyAlignment="1">
      <alignment vertical="top" wrapText="1"/>
    </xf>
    <xf numFmtId="0" fontId="26" fillId="2" borderId="20" xfId="50" applyFont="1" applyFill="1" applyBorder="1" applyAlignment="1">
      <alignment vertical="top" wrapText="1"/>
    </xf>
    <xf numFmtId="4" fontId="26" fillId="2" borderId="19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 wrapText="1"/>
    </xf>
    <xf numFmtId="4" fontId="26" fillId="2" borderId="0" xfId="50" applyNumberFormat="1" applyFont="1" applyFill="1" applyAlignment="1">
      <alignment horizontal="right" vertical="top" wrapText="1"/>
    </xf>
    <xf numFmtId="4" fontId="26" fillId="2" borderId="20" xfId="50" applyNumberFormat="1" applyFont="1" applyFill="1" applyBorder="1" applyAlignment="1">
      <alignment horizontal="right" vertical="top" wrapText="1"/>
    </xf>
    <xf numFmtId="0" fontId="26" fillId="2" borderId="19" xfId="50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/>
    </xf>
    <xf numFmtId="4" fontId="26" fillId="2" borderId="0" xfId="50" applyNumberFormat="1" applyFont="1" applyFill="1" applyAlignment="1">
      <alignment horizontal="right" vertical="top"/>
    </xf>
    <xf numFmtId="4" fontId="26" fillId="2" borderId="20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/>
    </xf>
    <xf numFmtId="4" fontId="26" fillId="2" borderId="20" xfId="50" applyNumberFormat="1" applyFont="1" applyFill="1" applyBorder="1" applyAlignment="1">
      <alignment horizontal="right" vertical="top"/>
    </xf>
    <xf numFmtId="0" fontId="26" fillId="2" borderId="21" xfId="50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>
      <alignment horizontal="center" vertical="top" wrapText="1"/>
    </xf>
    <xf numFmtId="4" fontId="26" fillId="2" borderId="22" xfId="50" applyNumberFormat="1" applyFont="1" applyFill="1" applyBorder="1" applyAlignment="1">
      <alignment horizontal="right" vertical="top" wrapText="1"/>
    </xf>
    <xf numFmtId="4" fontId="26" fillId="2" borderId="23" xfId="50" applyNumberFormat="1" applyFont="1" applyFill="1" applyBorder="1" applyAlignment="1">
      <alignment horizontal="right" vertical="top" wrapText="1"/>
    </xf>
    <xf numFmtId="4" fontId="34" fillId="2" borderId="0" xfId="50" applyNumberFormat="1" applyFont="1" applyFill="1" applyAlignment="1">
      <alignment horizontal="center" vertical="center"/>
    </xf>
    <xf numFmtId="4" fontId="39" fillId="25" borderId="24" xfId="50" applyNumberFormat="1" applyFont="1" applyFill="1" applyBorder="1" applyAlignment="1">
      <alignment horizontal="center" vertical="center" wrapText="1"/>
    </xf>
    <xf numFmtId="4" fontId="39" fillId="25" borderId="25" xfId="50" applyNumberFormat="1" applyFont="1" applyFill="1" applyBorder="1" applyAlignment="1">
      <alignment horizontal="center" vertical="center" wrapText="1"/>
    </xf>
    <xf numFmtId="4" fontId="39" fillId="25" borderId="26" xfId="50" applyNumberFormat="1" applyFont="1" applyFill="1" applyBorder="1" applyAlignment="1">
      <alignment horizontal="center" vertical="center" wrapText="1"/>
    </xf>
    <xf numFmtId="4" fontId="39" fillId="25" borderId="27" xfId="50" applyNumberFormat="1" applyFont="1" applyFill="1" applyBorder="1" applyAlignment="1">
      <alignment horizontal="center" vertical="center" wrapText="1"/>
    </xf>
    <xf numFmtId="4" fontId="39" fillId="25" borderId="28" xfId="50" applyNumberFormat="1" applyFont="1" applyFill="1" applyBorder="1" applyAlignment="1">
      <alignment horizontal="center" vertical="center" wrapText="1"/>
    </xf>
    <xf numFmtId="4" fontId="39" fillId="25" borderId="29" xfId="50" applyNumberFormat="1" applyFont="1" applyFill="1" applyBorder="1" applyAlignment="1">
      <alignment horizontal="center" vertical="center" wrapText="1"/>
    </xf>
    <xf numFmtId="4" fontId="40" fillId="2" borderId="2" xfId="50" applyNumberFormat="1" applyFont="1" applyFill="1" applyBorder="1" applyAlignment="1">
      <alignment horizontal="right" vertical="top" wrapText="1" indent="2"/>
    </xf>
    <xf numFmtId="4" fontId="40" fillId="2" borderId="0" xfId="50" applyNumberFormat="1" applyFont="1" applyFill="1" applyAlignment="1">
      <alignment horizontal="right" vertical="top" wrapText="1" indent="2"/>
    </xf>
    <xf numFmtId="4" fontId="40" fillId="2" borderId="14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center" vertical="center" wrapText="1"/>
    </xf>
    <xf numFmtId="168" fontId="34" fillId="2" borderId="30" xfId="50" applyNumberFormat="1" applyFont="1" applyFill="1" applyBorder="1" applyAlignment="1">
      <alignment horizontal="left" vertical="top" wrapText="1"/>
    </xf>
    <xf numFmtId="170" fontId="41" fillId="2" borderId="2" xfId="50" applyNumberFormat="1" applyFont="1" applyFill="1" applyBorder="1" applyAlignment="1">
      <alignment horizontal="left" vertical="top" wrapText="1"/>
    </xf>
    <xf numFmtId="170" fontId="41" fillId="2" borderId="0" xfId="50" applyNumberFormat="1" applyFont="1" applyFill="1" applyAlignment="1">
      <alignment horizontal="left" vertical="top" wrapText="1"/>
    </xf>
    <xf numFmtId="4" fontId="41" fillId="2" borderId="14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right" vertical="top" wrapText="1"/>
    </xf>
    <xf numFmtId="4" fontId="40" fillId="2" borderId="2" xfId="50" applyNumberFormat="1" applyFont="1" applyFill="1" applyBorder="1" applyAlignment="1">
      <alignment horizontal="left" vertical="top" indent="1"/>
    </xf>
    <xf numFmtId="4" fontId="40" fillId="2" borderId="0" xfId="50" applyNumberFormat="1" applyFont="1" applyFill="1" applyAlignment="1">
      <alignment horizontal="left" vertical="top" wrapText="1" indent="1"/>
    </xf>
    <xf numFmtId="4" fontId="26" fillId="2" borderId="36" xfId="50" applyNumberFormat="1" applyFont="1" applyFill="1" applyBorder="1" applyAlignment="1">
      <alignment horizontal="right" vertical="center" wrapText="1"/>
    </xf>
    <xf numFmtId="4" fontId="26" fillId="2" borderId="15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7" xfId="50" applyNumberFormat="1" applyFont="1" applyFill="1" applyBorder="1" applyAlignment="1" applyProtection="1">
      <alignment horizontal="right" vertical="top" wrapText="1"/>
      <protection locked="0"/>
    </xf>
    <xf numFmtId="4" fontId="26" fillId="2" borderId="33" xfId="50" applyNumberFormat="1" applyFont="1" applyFill="1" applyBorder="1" applyAlignment="1">
      <alignment horizontal="right" vertical="center" wrapText="1"/>
    </xf>
    <xf numFmtId="4" fontId="26" fillId="2" borderId="13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34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5" xfId="50" applyNumberFormat="1" applyFont="1" applyFill="1" applyBorder="1" applyAlignment="1" applyProtection="1">
      <alignment horizontal="right" vertical="top" wrapText="1"/>
      <protection locked="0"/>
    </xf>
    <xf numFmtId="4" fontId="40" fillId="2" borderId="14" xfId="50" applyNumberFormat="1" applyFont="1" applyFill="1" applyBorder="1" applyAlignment="1">
      <alignment horizontal="center" vertical="top" wrapText="1"/>
    </xf>
    <xf numFmtId="4" fontId="40" fillId="2" borderId="14" xfId="50" quotePrefix="1" applyNumberFormat="1" applyFont="1" applyFill="1" applyBorder="1" applyAlignment="1">
      <alignment horizontal="center" vertical="top" wrapText="1"/>
    </xf>
    <xf numFmtId="169" fontId="26" fillId="2" borderId="20" xfId="50" applyNumberFormat="1" applyFont="1" applyFill="1" applyBorder="1" applyAlignment="1" applyProtection="1">
      <alignment horizontal="right" vertical="top" wrapText="1"/>
      <protection locked="0"/>
    </xf>
    <xf numFmtId="4" fontId="40" fillId="2" borderId="2" xfId="50" applyNumberFormat="1" applyFont="1" applyFill="1" applyBorder="1" applyAlignment="1">
      <alignment horizontal="left" vertical="top" indent="3"/>
    </xf>
    <xf numFmtId="4" fontId="26" fillId="26" borderId="1" xfId="50" applyNumberFormat="1" applyFont="1" applyFill="1" applyBorder="1" applyAlignment="1">
      <alignment horizontal="right" vertical="top" wrapText="1"/>
    </xf>
    <xf numFmtId="169" fontId="26" fillId="26" borderId="32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6" xfId="50" applyNumberFormat="1" applyFont="1" applyFill="1" applyBorder="1" applyAlignment="1">
      <alignment horizontal="left" vertical="top" wrapText="1"/>
    </xf>
    <xf numFmtId="4" fontId="26" fillId="2" borderId="17" xfId="50" applyNumberFormat="1" applyFont="1" applyFill="1" applyBorder="1" applyAlignment="1">
      <alignment vertical="top"/>
    </xf>
    <xf numFmtId="4" fontId="34" fillId="2" borderId="17" xfId="50" applyNumberFormat="1" applyFont="1" applyFill="1" applyBorder="1" applyAlignment="1">
      <alignment vertical="center" wrapText="1"/>
    </xf>
    <xf numFmtId="4" fontId="31" fillId="2" borderId="0" xfId="50" applyNumberFormat="1" applyFont="1" applyFill="1" applyAlignment="1">
      <alignment vertical="top"/>
    </xf>
    <xf numFmtId="4" fontId="31" fillId="2" borderId="19" xfId="50" applyNumberFormat="1" applyFont="1" applyFill="1" applyBorder="1" applyAlignment="1">
      <alignment horizontal="left" vertical="top" wrapText="1"/>
    </xf>
    <xf numFmtId="4" fontId="31" fillId="2" borderId="0" xfId="50" applyNumberFormat="1" applyFont="1" applyFill="1" applyAlignment="1">
      <alignment horizontal="center" vertical="top" wrapText="1"/>
    </xf>
    <xf numFmtId="4" fontId="31" fillId="2" borderId="0" xfId="50" applyNumberFormat="1" applyFont="1" applyFill="1" applyAlignment="1">
      <alignment horizontal="right" vertical="top" wrapText="1"/>
    </xf>
    <xf numFmtId="4" fontId="30" fillId="2" borderId="0" xfId="50" applyNumberFormat="1" applyFont="1" applyFill="1" applyAlignment="1">
      <alignment horizontal="right" vertical="top"/>
    </xf>
    <xf numFmtId="169" fontId="30" fillId="2" borderId="35" xfId="50" applyNumberFormat="1" applyFont="1" applyFill="1" applyBorder="1" applyAlignment="1" applyProtection="1">
      <alignment horizontal="right" vertical="top" wrapText="1"/>
      <protection locked="0"/>
    </xf>
    <xf numFmtId="4" fontId="31" fillId="0" borderId="0" xfId="50" applyNumberFormat="1" applyFont="1" applyAlignment="1">
      <alignment vertical="top"/>
    </xf>
    <xf numFmtId="4" fontId="26" fillId="0" borderId="0" xfId="50" applyNumberFormat="1" applyFont="1" applyAlignment="1">
      <alignment vertical="top"/>
    </xf>
    <xf numFmtId="4" fontId="34" fillId="2" borderId="19" xfId="50" applyNumberFormat="1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 wrapText="1"/>
    </xf>
    <xf numFmtId="4" fontId="26" fillId="2" borderId="0" xfId="50" applyNumberFormat="1" applyFont="1" applyFill="1" applyAlignment="1" applyProtection="1">
      <alignment horizontal="right" vertical="top" wrapText="1"/>
      <protection locked="0"/>
    </xf>
    <xf numFmtId="4" fontId="26" fillId="2" borderId="19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vertical="top" wrapText="1"/>
    </xf>
    <xf numFmtId="4" fontId="26" fillId="2" borderId="21" xfId="50" applyNumberFormat="1" applyFont="1" applyFill="1" applyBorder="1" applyAlignment="1">
      <alignment horizontal="left" vertical="top" wrapText="1"/>
    </xf>
    <xf numFmtId="4" fontId="26" fillId="2" borderId="22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3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8" xfId="50" applyNumberFormat="1" applyFont="1" applyFill="1" applyBorder="1" applyAlignment="1" applyProtection="1">
      <alignment horizontal="right" vertical="top" wrapText="1"/>
      <protection locked="0"/>
    </xf>
    <xf numFmtId="4" fontId="26" fillId="2" borderId="39" xfId="50" applyNumberFormat="1" applyFont="1" applyFill="1" applyBorder="1" applyAlignment="1">
      <alignment horizontal="right" vertical="center" wrapText="1"/>
    </xf>
    <xf numFmtId="4" fontId="26" fillId="2" borderId="39" xfId="50" applyNumberFormat="1" applyFont="1" applyFill="1" applyBorder="1" applyAlignment="1" applyProtection="1">
      <alignment horizontal="right" vertical="center" wrapText="1"/>
      <protection locked="0"/>
    </xf>
    <xf numFmtId="169" fontId="26" fillId="2" borderId="40" xfId="50" applyNumberFormat="1" applyFont="1" applyFill="1" applyBorder="1" applyAlignment="1" applyProtection="1">
      <alignment horizontal="right" vertical="top" wrapText="1"/>
      <protection locked="0"/>
    </xf>
    <xf numFmtId="4" fontId="40" fillId="2" borderId="14" xfId="50" applyNumberFormat="1" applyFont="1" applyFill="1" applyBorder="1" applyAlignment="1">
      <alignment horizontal="right" vertical="top"/>
    </xf>
    <xf numFmtId="4" fontId="40" fillId="2" borderId="0" xfId="50" applyNumberFormat="1" applyFont="1" applyFill="1" applyAlignment="1">
      <alignment horizontal="right" vertical="center" indent="1"/>
    </xf>
    <xf numFmtId="4" fontId="26" fillId="2" borderId="1" xfId="50" applyNumberFormat="1" applyFont="1" applyFill="1" applyBorder="1" applyAlignment="1">
      <alignment horizontal="right" vertical="center" wrapText="1"/>
    </xf>
    <xf numFmtId="169" fontId="26" fillId="2" borderId="41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" xfId="50" applyNumberFormat="1" applyFont="1" applyFill="1" applyBorder="1" applyAlignment="1" applyProtection="1">
      <alignment horizontal="right" vertical="center" wrapText="1"/>
      <protection locked="0"/>
    </xf>
    <xf numFmtId="4" fontId="26" fillId="2" borderId="1" xfId="50" applyNumberFormat="1" applyFont="1" applyFill="1" applyBorder="1" applyAlignment="1">
      <alignment horizontal="left" vertical="center"/>
    </xf>
    <xf numFmtId="49" fontId="26" fillId="0" borderId="33" xfId="53" applyNumberFormat="1" applyFont="1" applyBorder="1" applyProtection="1"/>
    <xf numFmtId="49" fontId="34" fillId="0" borderId="42" xfId="53" applyNumberFormat="1" applyFont="1" applyBorder="1" applyAlignment="1" applyProtection="1">
      <alignment horizontal="center"/>
    </xf>
    <xf numFmtId="49" fontId="26" fillId="0" borderId="43" xfId="53" applyNumberFormat="1" applyFont="1" applyBorder="1" applyProtection="1"/>
    <xf numFmtId="4" fontId="26" fillId="0" borderId="0" xfId="50" applyNumberFormat="1" applyFont="1"/>
    <xf numFmtId="49" fontId="32" fillId="25" borderId="16" xfId="53" applyNumberFormat="1" applyFont="1" applyFill="1" applyBorder="1" applyAlignment="1" applyProtection="1">
      <alignment horizontal="center" vertical="center" wrapText="1"/>
    </xf>
    <xf numFmtId="49" fontId="32" fillId="25" borderId="17" xfId="53" applyNumberFormat="1" applyFont="1" applyFill="1" applyBorder="1" applyAlignment="1" applyProtection="1">
      <alignment horizontal="center" vertical="center" wrapText="1"/>
    </xf>
    <xf numFmtId="49" fontId="32" fillId="25" borderId="18" xfId="53" applyNumberFormat="1" applyFont="1" applyFill="1" applyBorder="1" applyAlignment="1" applyProtection="1">
      <alignment horizontal="center" vertical="center" wrapText="1"/>
    </xf>
    <xf numFmtId="49" fontId="32" fillId="25" borderId="21" xfId="53" applyNumberFormat="1" applyFont="1" applyFill="1" applyBorder="1" applyAlignment="1" applyProtection="1">
      <alignment horizontal="center" vertical="center" wrapText="1"/>
    </xf>
    <xf numFmtId="49" fontId="32" fillId="25" borderId="22" xfId="53" applyNumberFormat="1" applyFont="1" applyFill="1" applyBorder="1" applyAlignment="1" applyProtection="1">
      <alignment horizontal="center" vertical="center" wrapText="1"/>
    </xf>
    <xf numFmtId="49" fontId="32" fillId="25" borderId="23" xfId="53" applyNumberFormat="1" applyFont="1" applyFill="1" applyBorder="1" applyAlignment="1" applyProtection="1">
      <alignment horizontal="center" vertical="center" wrapText="1"/>
    </xf>
    <xf numFmtId="0" fontId="29" fillId="0" borderId="19" xfId="53" quotePrefix="1" applyFont="1" applyBorder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29" fillId="0" borderId="20" xfId="53" applyFont="1" applyBorder="1" applyAlignment="1" applyProtection="1">
      <alignment horizontal="center"/>
    </xf>
    <xf numFmtId="0" fontId="29" fillId="0" borderId="19" xfId="53" applyFont="1" applyBorder="1" applyAlignment="1" applyProtection="1">
      <alignment horizontal="center" vertical="center"/>
    </xf>
    <xf numFmtId="0" fontId="29" fillId="0" borderId="0" xfId="53" applyFont="1" applyAlignment="1" applyProtection="1">
      <alignment horizontal="center" vertical="center"/>
    </xf>
    <xf numFmtId="0" fontId="29" fillId="0" borderId="20" xfId="53" applyFont="1" applyBorder="1" applyAlignment="1" applyProtection="1">
      <alignment horizontal="center" vertical="center"/>
    </xf>
    <xf numFmtId="49" fontId="32" fillId="25" borderId="19" xfId="53" applyNumberFormat="1" applyFont="1" applyFill="1" applyBorder="1" applyAlignment="1" applyProtection="1">
      <alignment horizontal="center" vertical="center" wrapText="1"/>
    </xf>
    <xf numFmtId="49" fontId="32" fillId="25" borderId="0" xfId="53" applyNumberFormat="1" applyFont="1" applyFill="1" applyAlignment="1" applyProtection="1">
      <alignment horizontal="center" vertical="center" wrapText="1"/>
    </xf>
    <xf numFmtId="49" fontId="32" fillId="25" borderId="20" xfId="53" applyNumberFormat="1" applyFont="1" applyFill="1" applyBorder="1" applyAlignment="1" applyProtection="1">
      <alignment horizontal="center" vertical="center" wrapText="1"/>
    </xf>
    <xf numFmtId="0" fontId="33" fillId="0" borderId="19" xfId="53" applyFont="1" applyBorder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20" xfId="53" applyFont="1" applyBorder="1" applyAlignment="1" applyProtection="1">
      <alignment horizontal="center"/>
    </xf>
    <xf numFmtId="49" fontId="30" fillId="0" borderId="0" xfId="53" applyNumberFormat="1" applyFont="1" applyAlignment="1" applyProtection="1">
      <alignment horizontal="center"/>
    </xf>
    <xf numFmtId="4" fontId="32" fillId="25" borderId="16" xfId="50" applyNumberFormat="1" applyFont="1" applyFill="1" applyBorder="1" applyAlignment="1">
      <alignment horizontal="center" vertical="center" wrapText="1"/>
    </xf>
    <xf numFmtId="4" fontId="32" fillId="25" borderId="17" xfId="50" applyNumberFormat="1" applyFont="1" applyFill="1" applyBorder="1" applyAlignment="1">
      <alignment horizontal="center" vertical="center" wrapText="1"/>
    </xf>
    <xf numFmtId="4" fontId="32" fillId="25" borderId="18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E5DC2-33FD-48B2-9731-FD588999CF1F}">
  <dimension ref="B1:K50"/>
  <sheetViews>
    <sheetView view="pageBreakPreview" topLeftCell="A10" zoomScale="85" zoomScaleNormal="85" zoomScaleSheetLayoutView="85" workbookViewId="0">
      <selection activeCell="B20" sqref="B20:K21"/>
    </sheetView>
  </sheetViews>
  <sheetFormatPr baseColWidth="10" defaultColWidth="11.42578125" defaultRowHeight="12.75" x14ac:dyDescent="0.2"/>
  <cols>
    <col min="1" max="1" width="2" style="10" customWidth="1"/>
    <col min="2" max="11" width="11.42578125" style="10"/>
    <col min="12" max="12" width="2.28515625" style="10" customWidth="1"/>
    <col min="13" max="16384" width="11.42578125" style="10"/>
  </cols>
  <sheetData>
    <row r="1" spans="2:11" ht="9" customHeight="1" thickBot="1" x14ac:dyDescent="0.25"/>
    <row r="2" spans="2:11" ht="18.75" x14ac:dyDescent="0.3">
      <c r="B2" s="25"/>
      <c r="C2" s="26"/>
      <c r="D2" s="26"/>
      <c r="E2" s="26"/>
      <c r="F2" s="26"/>
      <c r="G2" s="26"/>
      <c r="H2" s="26"/>
      <c r="I2" s="26"/>
      <c r="J2" s="26"/>
      <c r="K2" s="27"/>
    </row>
    <row r="3" spans="2:11" ht="18.75" x14ac:dyDescent="0.3">
      <c r="B3" s="153" t="s">
        <v>60</v>
      </c>
      <c r="C3" s="154"/>
      <c r="D3" s="154"/>
      <c r="E3" s="154"/>
      <c r="F3" s="154"/>
      <c r="G3" s="154"/>
      <c r="H3" s="154"/>
      <c r="I3" s="154"/>
      <c r="J3" s="154"/>
      <c r="K3" s="155"/>
    </row>
    <row r="4" spans="2:11" ht="15.75" x14ac:dyDescent="0.25">
      <c r="B4" s="28"/>
      <c r="C4" s="29"/>
      <c r="D4" s="29"/>
      <c r="E4" s="29"/>
      <c r="F4" s="29"/>
      <c r="G4" s="29"/>
      <c r="H4" s="29"/>
      <c r="I4" s="29"/>
      <c r="J4" s="29"/>
      <c r="K4" s="30"/>
    </row>
    <row r="5" spans="2:11" ht="15.75" x14ac:dyDescent="0.25">
      <c r="B5" s="31"/>
      <c r="C5" s="29"/>
      <c r="D5" s="29"/>
      <c r="E5" s="29"/>
      <c r="F5" s="29"/>
      <c r="G5" s="29"/>
      <c r="H5" s="29"/>
      <c r="I5" s="29"/>
      <c r="J5" s="29"/>
      <c r="K5" s="30"/>
    </row>
    <row r="6" spans="2:11" ht="15" customHeight="1" x14ac:dyDescent="0.2">
      <c r="B6" s="156" t="s">
        <v>61</v>
      </c>
      <c r="C6" s="157"/>
      <c r="D6" s="157"/>
      <c r="E6" s="157"/>
      <c r="F6" s="157"/>
      <c r="G6" s="157"/>
      <c r="H6" s="157"/>
      <c r="I6" s="157"/>
      <c r="J6" s="157"/>
      <c r="K6" s="158"/>
    </row>
    <row r="7" spans="2:11" ht="15" customHeight="1" thickBot="1" x14ac:dyDescent="0.25">
      <c r="B7" s="32"/>
      <c r="C7" s="33"/>
      <c r="D7" s="33"/>
      <c r="E7" s="33"/>
      <c r="F7" s="33"/>
      <c r="G7" s="33"/>
      <c r="H7" s="33"/>
      <c r="I7" s="33"/>
      <c r="J7" s="33"/>
      <c r="K7" s="34"/>
    </row>
    <row r="8" spans="2:11" ht="15.75" customHeight="1" x14ac:dyDescent="0.25">
      <c r="B8" s="28"/>
      <c r="C8" s="29"/>
      <c r="D8" s="29"/>
      <c r="E8" s="29"/>
      <c r="F8" s="29"/>
      <c r="G8" s="29"/>
      <c r="H8" s="29"/>
      <c r="I8" s="29"/>
      <c r="J8" s="29"/>
      <c r="K8" s="30"/>
    </row>
    <row r="9" spans="2:11" ht="15.75" x14ac:dyDescent="0.25">
      <c r="B9" s="28"/>
      <c r="C9" s="29"/>
      <c r="D9" s="29"/>
      <c r="E9" s="29"/>
      <c r="F9" s="29"/>
      <c r="G9" s="29"/>
      <c r="H9" s="29"/>
      <c r="I9" s="29"/>
      <c r="J9" s="29"/>
      <c r="K9" s="30"/>
    </row>
    <row r="10" spans="2:11" ht="16.5" thickBo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2:11" x14ac:dyDescent="0.2">
      <c r="B11" s="147" t="s">
        <v>8</v>
      </c>
      <c r="C11" s="148"/>
      <c r="D11" s="148"/>
      <c r="E11" s="148"/>
      <c r="F11" s="148"/>
      <c r="G11" s="148"/>
      <c r="H11" s="148"/>
      <c r="I11" s="148"/>
      <c r="J11" s="148"/>
      <c r="K11" s="149"/>
    </row>
    <row r="12" spans="2:11" ht="16.5" customHeight="1" x14ac:dyDescent="0.2">
      <c r="B12" s="159"/>
      <c r="C12" s="160"/>
      <c r="D12" s="160"/>
      <c r="E12" s="160"/>
      <c r="F12" s="160"/>
      <c r="G12" s="160"/>
      <c r="H12" s="160"/>
      <c r="I12" s="160"/>
      <c r="J12" s="160"/>
      <c r="K12" s="161"/>
    </row>
    <row r="13" spans="2:11" ht="12.75" customHeight="1" x14ac:dyDescent="0.2">
      <c r="B13" s="159"/>
      <c r="C13" s="160"/>
      <c r="D13" s="160"/>
      <c r="E13" s="160"/>
      <c r="F13" s="160"/>
      <c r="G13" s="160"/>
      <c r="H13" s="160"/>
      <c r="I13" s="160"/>
      <c r="J13" s="160"/>
      <c r="K13" s="161"/>
    </row>
    <row r="14" spans="2:11" ht="12.75" customHeight="1" thickBot="1" x14ac:dyDescent="0.25">
      <c r="B14" s="150"/>
      <c r="C14" s="151"/>
      <c r="D14" s="151"/>
      <c r="E14" s="151"/>
      <c r="F14" s="151"/>
      <c r="G14" s="151"/>
      <c r="H14" s="151"/>
      <c r="I14" s="151"/>
      <c r="J14" s="151"/>
      <c r="K14" s="152"/>
    </row>
    <row r="15" spans="2:11" ht="13.5" customHeight="1" x14ac:dyDescent="0.25">
      <c r="B15" s="28"/>
      <c r="C15" s="29"/>
      <c r="D15" s="29"/>
      <c r="E15" s="29"/>
      <c r="F15" s="29"/>
      <c r="G15" s="29"/>
      <c r="H15" s="29"/>
      <c r="I15" s="29"/>
      <c r="J15" s="29"/>
      <c r="K15" s="30"/>
    </row>
    <row r="16" spans="2:11" ht="15.75" x14ac:dyDescent="0.25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ht="15.75" x14ac:dyDescent="0.25">
      <c r="B17" s="28"/>
      <c r="C17" s="29"/>
      <c r="D17" s="29"/>
      <c r="E17" s="29"/>
      <c r="F17" s="29"/>
      <c r="G17" s="29"/>
      <c r="H17" s="29"/>
      <c r="I17" s="29"/>
      <c r="J17" s="29"/>
      <c r="K17" s="30"/>
    </row>
    <row r="18" spans="2:11" ht="15.75" x14ac:dyDescent="0.25">
      <c r="B18" s="162" t="s">
        <v>20</v>
      </c>
      <c r="C18" s="163"/>
      <c r="D18" s="163"/>
      <c r="E18" s="163"/>
      <c r="F18" s="163"/>
      <c r="G18" s="163"/>
      <c r="H18" s="163"/>
      <c r="I18" s="163"/>
      <c r="J18" s="163"/>
      <c r="K18" s="164"/>
    </row>
    <row r="19" spans="2:11" x14ac:dyDescent="0.2">
      <c r="B19" s="35"/>
      <c r="C19" s="29"/>
      <c r="D19" s="29"/>
      <c r="E19" s="29"/>
      <c r="F19" s="29"/>
      <c r="G19" s="29"/>
      <c r="H19" s="29"/>
      <c r="I19" s="29"/>
      <c r="J19" s="29"/>
      <c r="K19" s="30"/>
    </row>
    <row r="20" spans="2:11" ht="15.75" x14ac:dyDescent="0.25">
      <c r="B20" s="165" t="s">
        <v>127</v>
      </c>
      <c r="C20" s="165"/>
      <c r="D20" s="165"/>
      <c r="E20" s="165"/>
      <c r="F20" s="165"/>
      <c r="G20" s="165"/>
      <c r="H20" s="165"/>
      <c r="I20" s="165"/>
      <c r="J20" s="165"/>
      <c r="K20" s="165"/>
    </row>
    <row r="21" spans="2:11" x14ac:dyDescent="0.2">
      <c r="B21" s="35"/>
      <c r="C21" s="29"/>
      <c r="D21" s="29"/>
      <c r="E21" s="143"/>
      <c r="F21" s="144" t="s">
        <v>128</v>
      </c>
      <c r="G21" s="144" t="s">
        <v>129</v>
      </c>
      <c r="H21" s="145"/>
      <c r="I21" s="29"/>
      <c r="J21" s="29"/>
      <c r="K21" s="30"/>
    </row>
    <row r="22" spans="2:11" x14ac:dyDescent="0.2">
      <c r="B22" s="35"/>
      <c r="C22" s="29"/>
      <c r="D22" s="29"/>
      <c r="E22" s="29"/>
      <c r="F22" s="29"/>
      <c r="G22" s="29"/>
      <c r="H22" s="29"/>
      <c r="I22" s="29"/>
      <c r="J22" s="29"/>
      <c r="K22" s="30"/>
    </row>
    <row r="23" spans="2:11" ht="13.5" thickBot="1" x14ac:dyDescent="0.25">
      <c r="B23" s="35"/>
      <c r="C23" s="29"/>
      <c r="D23" s="29"/>
      <c r="E23" s="29"/>
      <c r="F23" s="29"/>
      <c r="G23" s="29"/>
      <c r="H23" s="29"/>
      <c r="I23" s="29"/>
      <c r="J23" s="29"/>
      <c r="K23" s="30"/>
    </row>
    <row r="24" spans="2:11" s="36" customFormat="1" ht="16.5" customHeight="1" x14ac:dyDescent="0.2">
      <c r="B24" s="147" t="s">
        <v>71</v>
      </c>
      <c r="C24" s="148"/>
      <c r="D24" s="148"/>
      <c r="E24" s="148"/>
      <c r="F24" s="148"/>
      <c r="G24" s="148"/>
      <c r="H24" s="148"/>
      <c r="I24" s="148"/>
      <c r="J24" s="148"/>
      <c r="K24" s="149"/>
    </row>
    <row r="25" spans="2:11" ht="13.5" thickBot="1" x14ac:dyDescent="0.25">
      <c r="B25" s="150"/>
      <c r="C25" s="151"/>
      <c r="D25" s="151"/>
      <c r="E25" s="151"/>
      <c r="F25" s="151"/>
      <c r="G25" s="151"/>
      <c r="H25" s="151"/>
      <c r="I25" s="151"/>
      <c r="J25" s="151"/>
      <c r="K25" s="152"/>
    </row>
    <row r="26" spans="2:11" x14ac:dyDescent="0.2">
      <c r="B26" s="37"/>
      <c r="C26" s="38"/>
      <c r="D26" s="38"/>
      <c r="E26" s="38"/>
      <c r="F26" s="38"/>
      <c r="G26" s="38"/>
      <c r="H26" s="38"/>
      <c r="I26" s="38"/>
      <c r="J26" s="38"/>
      <c r="K26" s="39"/>
    </row>
    <row r="27" spans="2:11" x14ac:dyDescent="0.2">
      <c r="B27" s="35"/>
      <c r="C27" s="40"/>
      <c r="D27" s="40"/>
      <c r="E27" s="40"/>
      <c r="F27" s="40"/>
      <c r="G27" s="40"/>
      <c r="H27" s="40"/>
      <c r="I27" s="40"/>
      <c r="J27" s="40"/>
      <c r="K27" s="41"/>
    </row>
    <row r="28" spans="2:11" x14ac:dyDescent="0.2">
      <c r="B28" s="42"/>
      <c r="C28" s="43"/>
      <c r="D28" s="40"/>
      <c r="E28" s="40"/>
      <c r="F28" s="40"/>
      <c r="G28" s="40"/>
      <c r="H28" s="40"/>
      <c r="I28" s="40"/>
      <c r="J28" s="40"/>
      <c r="K28" s="41"/>
    </row>
    <row r="29" spans="2:11" x14ac:dyDescent="0.2">
      <c r="B29" s="44" t="s">
        <v>21</v>
      </c>
      <c r="C29" s="45"/>
      <c r="D29" s="29"/>
      <c r="E29" s="29"/>
      <c r="F29" s="29"/>
      <c r="G29" s="29"/>
      <c r="H29" s="29"/>
      <c r="I29" s="29"/>
      <c r="J29" s="29"/>
      <c r="K29" s="30"/>
    </row>
    <row r="30" spans="2:11" x14ac:dyDescent="0.2">
      <c r="B30" s="46"/>
      <c r="F30" s="47"/>
      <c r="G30" s="45"/>
      <c r="H30" s="47"/>
      <c r="I30" s="47"/>
      <c r="J30" s="47"/>
      <c r="K30" s="30"/>
    </row>
    <row r="31" spans="2:11" x14ac:dyDescent="0.2">
      <c r="B31" s="46"/>
      <c r="C31" s="10" t="s">
        <v>22</v>
      </c>
      <c r="F31" s="43"/>
      <c r="G31" s="43"/>
      <c r="H31" s="43"/>
      <c r="I31" s="43"/>
      <c r="J31" s="43"/>
      <c r="K31" s="48"/>
    </row>
    <row r="32" spans="2:11" x14ac:dyDescent="0.2">
      <c r="B32" s="46"/>
      <c r="C32" s="10" t="s">
        <v>23</v>
      </c>
      <c r="F32" s="47"/>
      <c r="H32" s="47"/>
      <c r="I32" s="47"/>
      <c r="J32" s="47"/>
      <c r="K32" s="48"/>
    </row>
    <row r="33" spans="2:11" x14ac:dyDescent="0.2">
      <c r="B33" s="46"/>
      <c r="C33" s="10" t="s">
        <v>16</v>
      </c>
      <c r="K33" s="48"/>
    </row>
    <row r="34" spans="2:11" x14ac:dyDescent="0.2">
      <c r="B34" s="46"/>
      <c r="C34" s="10" t="s">
        <v>24</v>
      </c>
      <c r="K34" s="48"/>
    </row>
    <row r="35" spans="2:11" x14ac:dyDescent="0.2">
      <c r="B35" s="49"/>
      <c r="C35" s="50" t="s">
        <v>25</v>
      </c>
      <c r="K35" s="48"/>
    </row>
    <row r="36" spans="2:11" x14ac:dyDescent="0.2">
      <c r="B36" s="46"/>
      <c r="K36" s="48"/>
    </row>
    <row r="37" spans="2:11" x14ac:dyDescent="0.2">
      <c r="B37" s="51" t="s">
        <v>26</v>
      </c>
      <c r="K37" s="48"/>
    </row>
    <row r="38" spans="2:11" x14ac:dyDescent="0.2">
      <c r="G38" s="45"/>
      <c r="K38" s="48"/>
    </row>
    <row r="39" spans="2:11" x14ac:dyDescent="0.2">
      <c r="C39" s="10" t="s">
        <v>62</v>
      </c>
      <c r="K39" s="48"/>
    </row>
    <row r="40" spans="2:11" x14ac:dyDescent="0.2">
      <c r="C40" s="10" t="s">
        <v>63</v>
      </c>
      <c r="K40" s="48"/>
    </row>
    <row r="41" spans="2:11" x14ac:dyDescent="0.2">
      <c r="C41" s="10" t="s">
        <v>64</v>
      </c>
      <c r="K41" s="48"/>
    </row>
    <row r="42" spans="2:11" x14ac:dyDescent="0.2">
      <c r="C42" s="10" t="s">
        <v>65</v>
      </c>
      <c r="K42" s="48"/>
    </row>
    <row r="43" spans="2:11" x14ac:dyDescent="0.2">
      <c r="C43" s="10" t="s">
        <v>66</v>
      </c>
      <c r="K43" s="48"/>
    </row>
    <row r="44" spans="2:11" x14ac:dyDescent="0.2">
      <c r="K44" s="48"/>
    </row>
    <row r="45" spans="2:11" x14ac:dyDescent="0.2">
      <c r="C45" s="10" t="s">
        <v>67</v>
      </c>
      <c r="K45" s="52"/>
    </row>
    <row r="46" spans="2:11" x14ac:dyDescent="0.2">
      <c r="B46" s="53"/>
      <c r="C46" s="10" t="s">
        <v>68</v>
      </c>
      <c r="K46" s="52"/>
    </row>
    <row r="47" spans="2:11" x14ac:dyDescent="0.2">
      <c r="B47" s="53"/>
      <c r="C47" s="10" t="s">
        <v>69</v>
      </c>
      <c r="K47" s="52"/>
    </row>
    <row r="48" spans="2:11" x14ac:dyDescent="0.2">
      <c r="B48" s="53"/>
      <c r="C48" s="10" t="s">
        <v>70</v>
      </c>
      <c r="K48" s="52"/>
    </row>
    <row r="49" spans="2:11" x14ac:dyDescent="0.2">
      <c r="B49" s="54"/>
      <c r="C49" s="55"/>
      <c r="D49" s="55"/>
      <c r="E49" s="55"/>
      <c r="F49" s="55"/>
      <c r="G49" s="55"/>
      <c r="H49" s="55"/>
      <c r="I49" s="55"/>
      <c r="J49" s="55"/>
      <c r="K49" s="56"/>
    </row>
    <row r="50" spans="2:11" ht="13.5" thickBot="1" x14ac:dyDescent="0.25">
      <c r="B50" s="57"/>
      <c r="C50" s="58"/>
      <c r="D50" s="58"/>
      <c r="E50" s="58"/>
      <c r="F50" s="58"/>
      <c r="G50" s="58"/>
      <c r="H50" s="58"/>
      <c r="I50" s="58"/>
      <c r="J50" s="58"/>
      <c r="K50" s="59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D7683-4393-4139-9246-E509AA70B67E}">
  <dimension ref="A1:K105"/>
  <sheetViews>
    <sheetView tabSelected="1" topLeftCell="A35" zoomScale="115" zoomScaleNormal="115" workbookViewId="0">
      <selection activeCell="G57" sqref="G57"/>
    </sheetView>
  </sheetViews>
  <sheetFormatPr baseColWidth="10" defaultRowHeight="12.75" x14ac:dyDescent="0.2"/>
  <cols>
    <col min="1" max="1" width="1.85546875" style="10" customWidth="1"/>
    <col min="2" max="2" width="12.140625" style="10" customWidth="1"/>
    <col min="3" max="3" width="56.140625" style="10" customWidth="1"/>
    <col min="4" max="4" width="13" style="10" customWidth="1"/>
    <col min="5" max="5" width="25.7109375" style="10" customWidth="1"/>
    <col min="6" max="6" width="10.28515625" style="10" customWidth="1"/>
    <col min="7" max="7" width="12.140625" style="10" customWidth="1"/>
    <col min="8" max="9" width="17.42578125" style="10" customWidth="1"/>
    <col min="10" max="10" width="2.5703125" style="10" customWidth="1"/>
    <col min="11" max="16384" width="11.42578125" style="10"/>
  </cols>
  <sheetData>
    <row r="1" spans="1:9" ht="19.5" thickBot="1" x14ac:dyDescent="0.25">
      <c r="A1" s="1"/>
      <c r="B1" s="166" t="str">
        <f>+'Page de garde'!B24</f>
        <v xml:space="preserve">Lot n°08 - CLOISONS &amp; DOUBLAGES &amp; FAUX-PLAFOND </v>
      </c>
      <c r="C1" s="167"/>
      <c r="D1" s="167"/>
      <c r="E1" s="167"/>
      <c r="F1" s="167"/>
      <c r="G1" s="167"/>
      <c r="H1" s="167"/>
      <c r="I1" s="168"/>
    </row>
    <row r="2" spans="1:9" x14ac:dyDescent="0.2">
      <c r="A2" s="1"/>
      <c r="B2" s="60"/>
      <c r="C2" s="61"/>
      <c r="D2" s="61"/>
      <c r="E2" s="61"/>
      <c r="F2" s="62"/>
      <c r="G2" s="63"/>
      <c r="H2" s="63"/>
      <c r="I2" s="64"/>
    </row>
    <row r="3" spans="1:9" x14ac:dyDescent="0.2">
      <c r="A3" s="1"/>
      <c r="B3" s="65" t="s">
        <v>27</v>
      </c>
      <c r="C3" s="66"/>
      <c r="D3" s="66"/>
      <c r="E3" s="66"/>
      <c r="F3" s="66"/>
      <c r="G3" s="66"/>
      <c r="H3" s="66"/>
      <c r="I3" s="67"/>
    </row>
    <row r="4" spans="1:9" x14ac:dyDescent="0.2">
      <c r="A4" s="1"/>
      <c r="B4" s="65" t="s">
        <v>28</v>
      </c>
      <c r="C4" s="66"/>
      <c r="D4" s="66"/>
      <c r="E4" s="66"/>
      <c r="F4" s="66"/>
      <c r="G4" s="66"/>
      <c r="H4" s="66"/>
      <c r="I4" s="67"/>
    </row>
    <row r="5" spans="1:9" x14ac:dyDescent="0.2">
      <c r="A5" s="1"/>
      <c r="B5" s="68" t="s">
        <v>29</v>
      </c>
      <c r="C5" s="1"/>
      <c r="D5" s="1"/>
      <c r="E5" s="1"/>
      <c r="F5" s="69"/>
      <c r="G5" s="70"/>
      <c r="H5" s="70"/>
      <c r="I5" s="71"/>
    </row>
    <row r="6" spans="1:9" x14ac:dyDescent="0.2">
      <c r="A6" s="1"/>
      <c r="B6" s="72" t="s">
        <v>30</v>
      </c>
      <c r="C6" s="73"/>
      <c r="D6" s="73"/>
      <c r="E6" s="73"/>
      <c r="F6" s="74"/>
      <c r="G6" s="74"/>
      <c r="H6" s="74"/>
      <c r="I6" s="75"/>
    </row>
    <row r="7" spans="1:9" x14ac:dyDescent="0.2">
      <c r="A7" s="1"/>
      <c r="B7" s="68" t="s">
        <v>31</v>
      </c>
      <c r="C7" s="1"/>
      <c r="D7" s="1"/>
      <c r="E7" s="1"/>
      <c r="F7" s="69"/>
      <c r="G7" s="70"/>
      <c r="H7" s="70"/>
      <c r="I7" s="71"/>
    </row>
    <row r="8" spans="1:9" x14ac:dyDescent="0.2">
      <c r="A8" s="1"/>
      <c r="B8" s="72" t="s">
        <v>32</v>
      </c>
      <c r="C8" s="73"/>
      <c r="D8" s="73"/>
      <c r="E8" s="73"/>
      <c r="F8" s="76"/>
      <c r="G8" s="74"/>
      <c r="H8" s="74"/>
      <c r="I8" s="77"/>
    </row>
    <row r="9" spans="1:9" ht="13.5" thickBot="1" x14ac:dyDescent="0.25">
      <c r="A9" s="1"/>
      <c r="B9" s="78"/>
      <c r="C9" s="79"/>
      <c r="D9" s="79"/>
      <c r="E9" s="79"/>
      <c r="F9" s="80"/>
      <c r="G9" s="81"/>
      <c r="H9" s="81"/>
      <c r="I9" s="82"/>
    </row>
    <row r="10" spans="1:9" ht="26.25" thickBot="1" x14ac:dyDescent="0.25">
      <c r="A10" s="83"/>
      <c r="B10" s="84" t="s">
        <v>33</v>
      </c>
      <c r="C10" s="85" t="s">
        <v>6</v>
      </c>
      <c r="D10" s="86"/>
      <c r="E10" s="87"/>
      <c r="F10" s="88" t="s">
        <v>34</v>
      </c>
      <c r="G10" s="88" t="s">
        <v>35</v>
      </c>
      <c r="H10" s="88" t="s">
        <v>4</v>
      </c>
      <c r="I10" s="89" t="s">
        <v>5</v>
      </c>
    </row>
    <row r="11" spans="1:9" x14ac:dyDescent="0.2">
      <c r="A11" s="1"/>
      <c r="B11" s="2"/>
      <c r="C11" s="3"/>
      <c r="D11" s="4"/>
      <c r="E11" s="5"/>
      <c r="F11" s="6"/>
      <c r="G11" s="7"/>
      <c r="H11" s="8"/>
      <c r="I11" s="133"/>
    </row>
    <row r="12" spans="1:9" x14ac:dyDescent="0.2">
      <c r="A12" s="1"/>
      <c r="B12" s="2"/>
      <c r="C12" s="3"/>
      <c r="D12" s="4"/>
      <c r="E12" s="5"/>
      <c r="F12" s="6"/>
      <c r="G12" s="7"/>
      <c r="H12" s="22"/>
      <c r="I12" s="110"/>
    </row>
    <row r="13" spans="1:9" x14ac:dyDescent="0.2">
      <c r="A13" s="1"/>
      <c r="B13" s="11" t="s">
        <v>7</v>
      </c>
      <c r="C13" s="12" t="s">
        <v>9</v>
      </c>
      <c r="D13" s="13"/>
      <c r="E13" s="14"/>
      <c r="F13" s="15"/>
      <c r="G13" s="16"/>
      <c r="H13" s="17"/>
      <c r="I13" s="18"/>
    </row>
    <row r="14" spans="1:9" x14ac:dyDescent="0.2">
      <c r="A14" s="1"/>
      <c r="B14" s="2"/>
      <c r="C14" s="19"/>
      <c r="D14" s="20"/>
      <c r="E14" s="21"/>
      <c r="F14" s="6"/>
      <c r="G14" s="7"/>
      <c r="H14" s="22"/>
      <c r="I14" s="23"/>
    </row>
    <row r="15" spans="1:9" ht="13.5" customHeight="1" x14ac:dyDescent="0.2">
      <c r="A15" s="1"/>
      <c r="B15" s="11" t="s">
        <v>13</v>
      </c>
      <c r="C15" s="24" t="s">
        <v>72</v>
      </c>
      <c r="D15" s="13"/>
      <c r="E15" s="14"/>
      <c r="F15" s="15"/>
      <c r="G15" s="16"/>
      <c r="H15" s="17"/>
      <c r="I15" s="18"/>
    </row>
    <row r="16" spans="1:9" x14ac:dyDescent="0.2">
      <c r="A16" s="1"/>
      <c r="B16" s="2"/>
      <c r="C16" s="19"/>
      <c r="D16" s="20"/>
      <c r="E16" s="21"/>
      <c r="F16" s="6"/>
      <c r="G16" s="7"/>
      <c r="H16" s="22"/>
      <c r="I16" s="23"/>
    </row>
    <row r="17" spans="1:11" x14ac:dyDescent="0.2">
      <c r="A17" s="1"/>
      <c r="B17" s="11" t="s">
        <v>14</v>
      </c>
      <c r="C17" s="12" t="s">
        <v>38</v>
      </c>
      <c r="D17" s="13"/>
      <c r="E17" s="14"/>
      <c r="F17" s="15"/>
      <c r="G17" s="16"/>
      <c r="H17" s="17"/>
      <c r="I17" s="18"/>
    </row>
    <row r="18" spans="1:11" x14ac:dyDescent="0.2">
      <c r="A18" s="1"/>
      <c r="B18" s="2"/>
      <c r="C18" s="90"/>
      <c r="D18" s="91"/>
      <c r="E18" s="92"/>
      <c r="F18" s="93"/>
      <c r="G18" s="7"/>
      <c r="H18" s="22"/>
      <c r="I18" s="23"/>
    </row>
    <row r="19" spans="1:11" x14ac:dyDescent="0.2">
      <c r="A19" s="1"/>
      <c r="B19" s="94" t="s">
        <v>75</v>
      </c>
      <c r="C19" s="95" t="s">
        <v>12</v>
      </c>
      <c r="D19" s="96"/>
      <c r="E19" s="97"/>
      <c r="F19" s="93"/>
      <c r="G19" s="98"/>
      <c r="H19" s="22"/>
      <c r="I19" s="23"/>
    </row>
    <row r="20" spans="1:11" x14ac:dyDescent="0.2">
      <c r="A20" s="1"/>
      <c r="B20" s="2" t="s">
        <v>76</v>
      </c>
      <c r="C20" s="99" t="s">
        <v>39</v>
      </c>
      <c r="D20" s="100"/>
      <c r="E20" s="92"/>
      <c r="F20" s="93" t="s">
        <v>40</v>
      </c>
      <c r="G20" s="104">
        <v>1186.5999999999999</v>
      </c>
      <c r="H20" s="105"/>
      <c r="I20" s="106">
        <f>IF(OR(F20="so",F20="pm",F20="cis",F20=""),"",G20*H20)</f>
        <v>0</v>
      </c>
      <c r="K20" s="146"/>
    </row>
    <row r="21" spans="1:11" x14ac:dyDescent="0.2">
      <c r="A21" s="1"/>
      <c r="B21" s="2"/>
      <c r="C21" s="19"/>
      <c r="D21" s="20"/>
      <c r="E21" s="21"/>
      <c r="F21" s="6"/>
      <c r="G21" s="7"/>
      <c r="H21" s="22"/>
      <c r="I21" s="23"/>
    </row>
    <row r="22" spans="1:11" x14ac:dyDescent="0.2">
      <c r="A22" s="1"/>
      <c r="B22" s="2" t="s">
        <v>77</v>
      </c>
      <c r="C22" s="99" t="s">
        <v>39</v>
      </c>
      <c r="D22" s="100"/>
      <c r="E22" s="92"/>
      <c r="F22" s="93" t="s">
        <v>40</v>
      </c>
      <c r="G22" s="104">
        <v>198.8</v>
      </c>
      <c r="H22" s="105"/>
      <c r="I22" s="106">
        <f>IF(OR(F22="so",F22="pm",F22="cis",F22=""),"",G22*H22)</f>
        <v>0</v>
      </c>
      <c r="K22" s="146"/>
    </row>
    <row r="23" spans="1:11" x14ac:dyDescent="0.2">
      <c r="A23" s="1"/>
      <c r="B23" s="2"/>
      <c r="C23" s="19"/>
      <c r="D23" s="20"/>
      <c r="E23" s="21"/>
      <c r="F23" s="6"/>
      <c r="G23" s="7"/>
      <c r="H23" s="22"/>
      <c r="I23" s="23"/>
    </row>
    <row r="24" spans="1:11" x14ac:dyDescent="0.2">
      <c r="A24" s="1"/>
      <c r="B24" s="94" t="s">
        <v>80</v>
      </c>
      <c r="C24" s="95" t="s">
        <v>41</v>
      </c>
      <c r="D24" s="96"/>
      <c r="E24" s="97"/>
      <c r="F24" s="93"/>
      <c r="G24" s="7"/>
      <c r="H24" s="107"/>
      <c r="I24" s="23"/>
    </row>
    <row r="25" spans="1:11" x14ac:dyDescent="0.2">
      <c r="A25" s="1"/>
      <c r="B25" s="2" t="s">
        <v>56</v>
      </c>
      <c r="C25" s="99" t="s">
        <v>43</v>
      </c>
      <c r="D25" s="100"/>
      <c r="E25" s="92"/>
      <c r="F25" s="93" t="s">
        <v>40</v>
      </c>
      <c r="G25" s="104">
        <v>1439.65</v>
      </c>
      <c r="H25" s="105"/>
      <c r="I25" s="106">
        <f>IF(OR(F25="so",F25="pm",F25="cis",F25=""),"",G25*H25)</f>
        <v>0</v>
      </c>
    </row>
    <row r="26" spans="1:11" x14ac:dyDescent="0.2">
      <c r="A26" s="1"/>
      <c r="B26" s="2"/>
      <c r="C26" s="19"/>
      <c r="D26" s="20"/>
      <c r="E26" s="21"/>
      <c r="F26" s="6"/>
      <c r="G26" s="7"/>
      <c r="H26" s="22"/>
      <c r="I26" s="23"/>
    </row>
    <row r="27" spans="1:11" x14ac:dyDescent="0.2">
      <c r="A27" s="1"/>
      <c r="B27" s="2" t="s">
        <v>57</v>
      </c>
      <c r="C27" s="99" t="s">
        <v>42</v>
      </c>
      <c r="D27" s="100"/>
      <c r="E27" s="92"/>
      <c r="F27" s="93" t="s">
        <v>40</v>
      </c>
      <c r="G27" s="104">
        <v>363.8</v>
      </c>
      <c r="H27" s="105"/>
      <c r="I27" s="106">
        <f>IF(OR(F27="so",F27="pm",F27="cis",F27=""),"",G27*H27)</f>
        <v>0</v>
      </c>
    </row>
    <row r="28" spans="1:11" x14ac:dyDescent="0.2">
      <c r="A28" s="1"/>
      <c r="B28" s="2"/>
      <c r="C28" s="19"/>
      <c r="D28" s="20"/>
      <c r="E28" s="21"/>
      <c r="F28" s="6"/>
      <c r="G28" s="7"/>
      <c r="H28" s="22"/>
      <c r="I28" s="23"/>
    </row>
    <row r="29" spans="1:11" x14ac:dyDescent="0.2">
      <c r="A29" s="1"/>
      <c r="B29" s="2" t="s">
        <v>58</v>
      </c>
      <c r="C29" s="99" t="s">
        <v>74</v>
      </c>
      <c r="D29" s="100"/>
      <c r="E29" s="92"/>
      <c r="F29" s="93" t="s">
        <v>40</v>
      </c>
      <c r="G29" s="104">
        <v>420.9</v>
      </c>
      <c r="H29" s="105"/>
      <c r="I29" s="106">
        <f>IF(OR(F29="so",F29="pm",F29="cis",F29=""),"",G29*H29)</f>
        <v>0</v>
      </c>
    </row>
    <row r="30" spans="1:11" x14ac:dyDescent="0.2">
      <c r="A30" s="1"/>
      <c r="B30" s="2"/>
      <c r="C30" s="19"/>
      <c r="D30" s="20"/>
      <c r="E30" s="21"/>
      <c r="F30" s="6"/>
      <c r="G30" s="7"/>
      <c r="H30" s="22"/>
      <c r="I30" s="23"/>
    </row>
    <row r="31" spans="1:11" x14ac:dyDescent="0.2">
      <c r="A31" s="1"/>
      <c r="B31" s="2" t="s">
        <v>59</v>
      </c>
      <c r="C31" s="99" t="s">
        <v>73</v>
      </c>
      <c r="D31" s="100"/>
      <c r="E31" s="92"/>
      <c r="F31" s="93" t="s">
        <v>40</v>
      </c>
      <c r="G31" s="104">
        <v>517.20000000000005</v>
      </c>
      <c r="H31" s="105"/>
      <c r="I31" s="106">
        <f>IF(OR(F31="so",F31="pm",F31="cis",F31=""),"",G31*H31)</f>
        <v>0</v>
      </c>
      <c r="K31" s="146"/>
    </row>
    <row r="32" spans="1:11" x14ac:dyDescent="0.2">
      <c r="A32" s="1"/>
      <c r="B32" s="2"/>
      <c r="C32" s="19"/>
      <c r="D32" s="20"/>
      <c r="E32" s="21"/>
      <c r="F32" s="6"/>
      <c r="G32" s="7"/>
      <c r="H32" s="22"/>
      <c r="I32" s="23"/>
    </row>
    <row r="33" spans="1:9" x14ac:dyDescent="0.2">
      <c r="A33" s="1"/>
      <c r="B33" s="2" t="s">
        <v>59</v>
      </c>
      <c r="C33" s="99" t="s">
        <v>44</v>
      </c>
      <c r="D33" s="100"/>
      <c r="E33" s="92"/>
      <c r="F33" s="93" t="s">
        <v>40</v>
      </c>
      <c r="G33" s="104">
        <v>457.7</v>
      </c>
      <c r="H33" s="105"/>
      <c r="I33" s="106">
        <f>IF(OR(F33="so",F33="pm",F33="cis",F33=""),"",G33*H33)</f>
        <v>0</v>
      </c>
    </row>
    <row r="34" spans="1:9" x14ac:dyDescent="0.2">
      <c r="A34" s="1"/>
      <c r="B34" s="2"/>
      <c r="C34" s="19"/>
      <c r="D34" s="20"/>
      <c r="E34" s="21"/>
      <c r="F34" s="6"/>
      <c r="G34" s="7"/>
      <c r="H34" s="22"/>
      <c r="I34" s="23"/>
    </row>
    <row r="35" spans="1:9" x14ac:dyDescent="0.2">
      <c r="A35" s="1"/>
      <c r="B35" s="94" t="s">
        <v>81</v>
      </c>
      <c r="C35" s="95" t="s">
        <v>45</v>
      </c>
      <c r="D35" s="96"/>
      <c r="E35" s="97"/>
      <c r="F35" s="93"/>
      <c r="G35" s="7"/>
      <c r="H35" s="22"/>
      <c r="I35" s="23"/>
    </row>
    <row r="36" spans="1:9" x14ac:dyDescent="0.2">
      <c r="A36" s="1"/>
      <c r="B36" s="2" t="s">
        <v>82</v>
      </c>
      <c r="C36" s="99" t="s">
        <v>78</v>
      </c>
      <c r="D36" s="100"/>
      <c r="E36" s="92"/>
      <c r="F36" s="93" t="s">
        <v>40</v>
      </c>
      <c r="G36" s="104">
        <v>254.4</v>
      </c>
      <c r="H36" s="105"/>
      <c r="I36" s="106">
        <f>IF(OR(F36="so",F36="pm",F36="cis",F36=""),"",G36*H36)</f>
        <v>0</v>
      </c>
    </row>
    <row r="37" spans="1:9" x14ac:dyDescent="0.2">
      <c r="A37" s="1"/>
      <c r="B37" s="2"/>
      <c r="C37" s="99"/>
      <c r="D37" s="100"/>
      <c r="E37" s="92"/>
      <c r="F37" s="93"/>
      <c r="G37" s="104"/>
      <c r="H37" s="105"/>
      <c r="I37" s="106"/>
    </row>
    <row r="38" spans="1:9" x14ac:dyDescent="0.2">
      <c r="A38" s="1"/>
      <c r="B38" s="2" t="s">
        <v>83</v>
      </c>
      <c r="C38" s="99" t="s">
        <v>79</v>
      </c>
      <c r="D38" s="100"/>
      <c r="E38" s="92"/>
      <c r="F38" s="93" t="s">
        <v>40</v>
      </c>
      <c r="G38" s="104">
        <v>203.8</v>
      </c>
      <c r="H38" s="105"/>
      <c r="I38" s="106">
        <f>IF(OR(F38="so",F38="pm",F38="cis",F38=""),"",G38*H38)</f>
        <v>0</v>
      </c>
    </row>
    <row r="39" spans="1:9" x14ac:dyDescent="0.2">
      <c r="A39" s="1"/>
      <c r="B39" s="2"/>
      <c r="C39" s="99"/>
      <c r="D39" s="100"/>
      <c r="E39" s="92"/>
      <c r="F39" s="93"/>
      <c r="G39" s="134"/>
      <c r="H39" s="135"/>
      <c r="I39" s="136"/>
    </row>
    <row r="40" spans="1:9" x14ac:dyDescent="0.2">
      <c r="A40" s="1"/>
      <c r="B40" s="2" t="s">
        <v>84</v>
      </c>
      <c r="C40" s="99" t="s">
        <v>105</v>
      </c>
      <c r="D40" s="100"/>
      <c r="E40" s="137"/>
      <c r="F40" s="93"/>
      <c r="G40" s="101"/>
      <c r="H40" s="102"/>
      <c r="I40" s="103"/>
    </row>
    <row r="41" spans="1:9" x14ac:dyDescent="0.2">
      <c r="A41" s="1"/>
      <c r="B41" s="2"/>
      <c r="C41" s="99"/>
      <c r="D41" s="138" t="s">
        <v>103</v>
      </c>
      <c r="E41" s="137" t="s">
        <v>87</v>
      </c>
      <c r="F41" s="93" t="s">
        <v>40</v>
      </c>
      <c r="G41" s="101">
        <v>912.4</v>
      </c>
      <c r="H41" s="102"/>
      <c r="I41" s="103"/>
    </row>
    <row r="42" spans="1:9" ht="25.5" x14ac:dyDescent="0.2">
      <c r="A42" s="1"/>
      <c r="B42" s="2"/>
      <c r="C42" s="99"/>
      <c r="D42" s="138" t="s">
        <v>103</v>
      </c>
      <c r="E42" s="92" t="s">
        <v>100</v>
      </c>
      <c r="F42" s="93" t="s">
        <v>40</v>
      </c>
      <c r="G42" s="104">
        <v>118.2</v>
      </c>
      <c r="H42" s="105"/>
      <c r="I42" s="106">
        <f>IF(OR(F42="so",F42="pm",F42="cis",F42=""),"",G42*H42)</f>
        <v>0</v>
      </c>
    </row>
    <row r="43" spans="1:9" x14ac:dyDescent="0.2">
      <c r="A43" s="1"/>
      <c r="B43" s="2"/>
      <c r="C43" s="99"/>
      <c r="D43" s="138" t="s">
        <v>101</v>
      </c>
      <c r="E43" s="137" t="s">
        <v>88</v>
      </c>
      <c r="F43" s="93" t="s">
        <v>40</v>
      </c>
      <c r="G43" s="104">
        <v>121.9</v>
      </c>
      <c r="H43" s="105"/>
      <c r="I43" s="106">
        <f>IF(OR(F43="so",F43="pm",F43="cis",F43=""),"",G43*H43)</f>
        <v>0</v>
      </c>
    </row>
    <row r="44" spans="1:9" ht="25.5" x14ac:dyDescent="0.2">
      <c r="A44" s="1"/>
      <c r="B44" s="2"/>
      <c r="C44" s="99"/>
      <c r="D44" s="138" t="s">
        <v>102</v>
      </c>
      <c r="E44" s="92" t="s">
        <v>104</v>
      </c>
      <c r="F44" s="93" t="s">
        <v>40</v>
      </c>
      <c r="G44" s="104">
        <v>405.9</v>
      </c>
      <c r="H44" s="105"/>
      <c r="I44" s="106">
        <f>IF(OR(F44="so",F44="pm",F44="cis",F44=""),"",G44*H44)</f>
        <v>0</v>
      </c>
    </row>
    <row r="45" spans="1:9" x14ac:dyDescent="0.2">
      <c r="A45" s="1"/>
      <c r="B45" s="2"/>
      <c r="C45" s="99"/>
      <c r="D45" s="100"/>
      <c r="E45" s="92"/>
      <c r="F45" s="93"/>
      <c r="G45" s="104"/>
      <c r="H45" s="105"/>
      <c r="I45" s="106"/>
    </row>
    <row r="46" spans="1:9" x14ac:dyDescent="0.2">
      <c r="A46" s="1"/>
      <c r="B46" s="2" t="s">
        <v>85</v>
      </c>
      <c r="C46" s="99" t="s">
        <v>107</v>
      </c>
      <c r="D46" s="100"/>
      <c r="E46" s="137"/>
      <c r="F46" s="93" t="s">
        <v>40</v>
      </c>
      <c r="G46" s="101">
        <v>456.9</v>
      </c>
      <c r="H46" s="102"/>
      <c r="I46" s="106">
        <f>IF(OR(F46="so",F46="pm",F46="cis",F46=""),"",G46*H46)</f>
        <v>0</v>
      </c>
    </row>
    <row r="47" spans="1:9" x14ac:dyDescent="0.2">
      <c r="A47" s="1"/>
      <c r="B47" s="2"/>
      <c r="C47" s="99"/>
      <c r="D47" s="100"/>
      <c r="E47" s="92"/>
      <c r="F47" s="93"/>
      <c r="G47" s="104"/>
      <c r="H47" s="105"/>
      <c r="I47" s="106"/>
    </row>
    <row r="48" spans="1:9" x14ac:dyDescent="0.2">
      <c r="A48" s="1"/>
      <c r="B48" s="2" t="s">
        <v>86</v>
      </c>
      <c r="C48" s="99" t="s">
        <v>106</v>
      </c>
      <c r="D48" s="100"/>
      <c r="E48" s="137"/>
      <c r="F48" s="93" t="s">
        <v>40</v>
      </c>
      <c r="G48" s="101">
        <v>95.55</v>
      </c>
      <c r="H48" s="102"/>
      <c r="I48" s="106">
        <f>IF(OR(F48="so",F48="pm",F48="cis",F48=""),"",G48*H48)</f>
        <v>0</v>
      </c>
    </row>
    <row r="49" spans="1:9" x14ac:dyDescent="0.2">
      <c r="A49" s="1"/>
      <c r="B49" s="2"/>
      <c r="C49" s="19"/>
      <c r="D49" s="20"/>
      <c r="E49" s="21"/>
      <c r="F49" s="6"/>
      <c r="G49" s="7"/>
      <c r="H49" s="22"/>
      <c r="I49" s="23"/>
    </row>
    <row r="50" spans="1:9" x14ac:dyDescent="0.2">
      <c r="A50" s="1"/>
      <c r="B50" s="94" t="s">
        <v>91</v>
      </c>
      <c r="C50" s="95" t="s">
        <v>89</v>
      </c>
      <c r="D50" s="96"/>
      <c r="E50" s="97"/>
      <c r="F50" s="93"/>
      <c r="G50" s="98"/>
      <c r="H50" s="22"/>
      <c r="I50" s="23"/>
    </row>
    <row r="51" spans="1:9" x14ac:dyDescent="0.2">
      <c r="A51" s="1"/>
      <c r="B51" s="2"/>
      <c r="C51" s="99"/>
      <c r="D51" s="100"/>
      <c r="E51" s="92"/>
      <c r="F51" s="93"/>
      <c r="G51" s="139"/>
      <c r="H51" s="102"/>
      <c r="I51" s="140"/>
    </row>
    <row r="52" spans="1:9" x14ac:dyDescent="0.2">
      <c r="A52" s="1"/>
      <c r="B52" s="2" t="s">
        <v>92</v>
      </c>
      <c r="C52" s="99" t="s">
        <v>90</v>
      </c>
      <c r="D52" s="100"/>
      <c r="E52" s="92"/>
      <c r="F52" s="93" t="s">
        <v>40</v>
      </c>
      <c r="G52" s="104">
        <v>875.5</v>
      </c>
      <c r="H52" s="105"/>
      <c r="I52" s="106">
        <f>IF(OR(F52="so",F52="pm",F52="cis",F52=""),"",G52*H52)</f>
        <v>0</v>
      </c>
    </row>
    <row r="53" spans="1:9" x14ac:dyDescent="0.2">
      <c r="A53" s="1"/>
      <c r="B53" s="2"/>
      <c r="C53" s="99"/>
      <c r="D53" s="100"/>
      <c r="E53" s="92"/>
      <c r="F53" s="93"/>
      <c r="G53" s="104"/>
      <c r="H53" s="105"/>
      <c r="I53" s="106"/>
    </row>
    <row r="54" spans="1:9" x14ac:dyDescent="0.2">
      <c r="A54" s="1"/>
      <c r="B54" s="2" t="s">
        <v>93</v>
      </c>
      <c r="C54" s="99" t="s">
        <v>96</v>
      </c>
      <c r="D54" s="100"/>
      <c r="E54" s="92"/>
      <c r="F54" s="93" t="s">
        <v>40</v>
      </c>
      <c r="G54" s="104">
        <v>542.54999999999995</v>
      </c>
      <c r="H54" s="105"/>
      <c r="I54" s="106">
        <f>IF(OR(F54="so",F54="pm",F54="cis",F54=""),"",G54*H54)</f>
        <v>0</v>
      </c>
    </row>
    <row r="55" spans="1:9" x14ac:dyDescent="0.2">
      <c r="A55" s="1"/>
      <c r="B55" s="2"/>
      <c r="C55" s="99"/>
      <c r="D55" s="100"/>
      <c r="E55" s="92"/>
      <c r="F55" s="93"/>
      <c r="G55" s="104"/>
      <c r="H55" s="105"/>
      <c r="I55" s="106"/>
    </row>
    <row r="56" spans="1:9" x14ac:dyDescent="0.2">
      <c r="A56" s="1"/>
      <c r="B56" s="2" t="s">
        <v>94</v>
      </c>
      <c r="C56" s="99" t="s">
        <v>98</v>
      </c>
      <c r="D56" s="100"/>
      <c r="E56" s="92"/>
      <c r="F56" s="93" t="s">
        <v>40</v>
      </c>
      <c r="G56" s="104">
        <f>133.9+20</f>
        <v>153.9</v>
      </c>
      <c r="H56" s="105"/>
      <c r="I56" s="106">
        <f>IF(OR(F56="so",F56="pm",F56="cis",F56=""),"",G56*H56)</f>
        <v>0</v>
      </c>
    </row>
    <row r="57" spans="1:9" x14ac:dyDescent="0.2">
      <c r="A57" s="1"/>
      <c r="B57" s="2"/>
      <c r="C57" s="99"/>
      <c r="D57" s="100"/>
      <c r="E57" s="92"/>
      <c r="F57" s="93"/>
      <c r="G57" s="104"/>
      <c r="H57" s="105"/>
      <c r="I57" s="106"/>
    </row>
    <row r="58" spans="1:9" x14ac:dyDescent="0.2">
      <c r="A58" s="1"/>
      <c r="B58" s="2" t="s">
        <v>95</v>
      </c>
      <c r="C58" s="99" t="s">
        <v>97</v>
      </c>
      <c r="D58" s="100"/>
      <c r="E58" s="92"/>
      <c r="F58" s="93" t="s">
        <v>40</v>
      </c>
      <c r="G58" s="104">
        <v>1366</v>
      </c>
      <c r="H58" s="105"/>
      <c r="I58" s="106">
        <f>IF(OR(F58="so",F58="pm",F58="cis",F58=""),"",G58*H58)</f>
        <v>0</v>
      </c>
    </row>
    <row r="59" spans="1:9" x14ac:dyDescent="0.2">
      <c r="A59" s="1"/>
      <c r="B59" s="2"/>
      <c r="C59" s="99"/>
      <c r="D59" s="100"/>
      <c r="E59" s="92"/>
      <c r="F59" s="93"/>
      <c r="G59" s="104"/>
      <c r="H59" s="105"/>
      <c r="I59" s="106"/>
    </row>
    <row r="60" spans="1:9" x14ac:dyDescent="0.2">
      <c r="A60" s="1"/>
      <c r="B60" s="2" t="s">
        <v>99</v>
      </c>
      <c r="C60" s="99" t="s">
        <v>55</v>
      </c>
      <c r="D60" s="100"/>
      <c r="E60" s="92"/>
      <c r="F60" s="93" t="s">
        <v>40</v>
      </c>
      <c r="G60" s="104">
        <f>+G52</f>
        <v>875.5</v>
      </c>
      <c r="H60" s="105"/>
      <c r="I60" s="106">
        <f>IF(OR(F60="so",F60="pm",F60="cis",F60=""),"",G60*H60)</f>
        <v>0</v>
      </c>
    </row>
    <row r="61" spans="1:9" x14ac:dyDescent="0.2">
      <c r="A61" s="1"/>
      <c r="B61" s="2"/>
      <c r="C61" s="19"/>
      <c r="D61" s="20"/>
      <c r="E61" s="21"/>
      <c r="F61" s="6"/>
      <c r="G61" s="7"/>
      <c r="H61" s="22"/>
      <c r="I61" s="136"/>
    </row>
    <row r="62" spans="1:9" x14ac:dyDescent="0.2">
      <c r="A62" s="1"/>
      <c r="B62" s="94" t="s">
        <v>112</v>
      </c>
      <c r="C62" s="95" t="s">
        <v>111</v>
      </c>
      <c r="D62" s="96"/>
      <c r="E62" s="97"/>
      <c r="F62" s="93" t="s">
        <v>110</v>
      </c>
      <c r="G62" s="142" t="s">
        <v>113</v>
      </c>
      <c r="H62" s="141"/>
      <c r="I62" s="23"/>
    </row>
    <row r="63" spans="1:9" x14ac:dyDescent="0.2">
      <c r="A63" s="1"/>
      <c r="B63" s="2"/>
      <c r="C63" s="19"/>
      <c r="D63" s="20"/>
      <c r="E63" s="21"/>
      <c r="F63" s="6"/>
      <c r="G63" s="7"/>
      <c r="H63" s="107"/>
      <c r="I63" s="23"/>
    </row>
    <row r="64" spans="1:9" x14ac:dyDescent="0.2">
      <c r="A64" s="1"/>
      <c r="B64" s="94" t="s">
        <v>114</v>
      </c>
      <c r="C64" s="95" t="s">
        <v>108</v>
      </c>
      <c r="D64" s="96"/>
      <c r="E64" s="97"/>
      <c r="F64" s="93" t="s">
        <v>110</v>
      </c>
      <c r="G64" s="104">
        <v>18.5</v>
      </c>
      <c r="H64" s="105"/>
      <c r="I64" s="106">
        <f>IF(OR(F64="so",F64="pm",F64="cis",F64=""),"",G64*H64)</f>
        <v>0</v>
      </c>
    </row>
    <row r="65" spans="1:9" x14ac:dyDescent="0.2">
      <c r="A65" s="1"/>
      <c r="B65" s="2"/>
      <c r="C65" s="19"/>
      <c r="D65" s="20"/>
      <c r="E65" s="21"/>
      <c r="F65" s="6"/>
      <c r="G65" s="7"/>
      <c r="H65" s="22"/>
      <c r="I65" s="23"/>
    </row>
    <row r="66" spans="1:9" x14ac:dyDescent="0.2">
      <c r="A66" s="1"/>
      <c r="B66" s="94" t="s">
        <v>116</v>
      </c>
      <c r="C66" s="95" t="s">
        <v>17</v>
      </c>
      <c r="D66" s="96"/>
      <c r="E66" s="97"/>
      <c r="F66" s="93"/>
      <c r="G66" s="7"/>
      <c r="H66" s="107"/>
      <c r="I66" s="23"/>
    </row>
    <row r="67" spans="1:9" x14ac:dyDescent="0.2">
      <c r="A67" s="1"/>
      <c r="B67" s="2" t="s">
        <v>115</v>
      </c>
      <c r="C67" s="99" t="s">
        <v>46</v>
      </c>
      <c r="D67" s="100"/>
      <c r="E67" s="108" t="s">
        <v>18</v>
      </c>
      <c r="F67" s="93" t="s">
        <v>36</v>
      </c>
      <c r="G67" s="104"/>
      <c r="H67" s="105"/>
      <c r="I67" s="106">
        <f>IF(OR(F67="so",F67="pm",F67="cis",F67=""),"",G67*H67)</f>
        <v>0</v>
      </c>
    </row>
    <row r="68" spans="1:9" x14ac:dyDescent="0.2">
      <c r="A68" s="1"/>
      <c r="B68" s="2"/>
      <c r="C68" s="19"/>
      <c r="D68" s="20"/>
      <c r="E68" s="109" t="s">
        <v>19</v>
      </c>
      <c r="F68" s="93" t="s">
        <v>36</v>
      </c>
      <c r="G68" s="104"/>
      <c r="H68" s="105"/>
      <c r="I68" s="106">
        <f>IF(OR(F68="so",F68="pm",F68="cis",F68=""),"",G68*H68)</f>
        <v>0</v>
      </c>
    </row>
    <row r="69" spans="1:9" x14ac:dyDescent="0.2">
      <c r="A69" s="1"/>
      <c r="B69" s="2"/>
      <c r="C69" s="19"/>
      <c r="D69" s="20"/>
      <c r="E69" s="21"/>
      <c r="F69" s="6"/>
      <c r="G69" s="7"/>
      <c r="H69" s="22"/>
      <c r="I69" s="110"/>
    </row>
    <row r="70" spans="1:9" x14ac:dyDescent="0.2">
      <c r="A70" s="1"/>
      <c r="B70" s="2" t="s">
        <v>117</v>
      </c>
      <c r="C70" s="99" t="s">
        <v>109</v>
      </c>
      <c r="D70" s="100"/>
      <c r="E70" s="92"/>
      <c r="F70" s="6" t="s">
        <v>10</v>
      </c>
      <c r="G70" s="93"/>
      <c r="H70" s="22"/>
      <c r="I70" s="110" t="str">
        <f>IF(OR(F70="so",F70="pm",F70="cis",F70=""),"",G70*H70)</f>
        <v/>
      </c>
    </row>
    <row r="71" spans="1:9" x14ac:dyDescent="0.2">
      <c r="A71" s="1"/>
      <c r="B71" s="2"/>
      <c r="C71" s="19"/>
      <c r="D71" s="20"/>
      <c r="E71" s="21"/>
      <c r="F71" s="6"/>
      <c r="G71" s="7"/>
      <c r="H71" s="22"/>
      <c r="I71" s="110"/>
    </row>
    <row r="72" spans="1:9" x14ac:dyDescent="0.2">
      <c r="A72" s="1"/>
      <c r="B72" s="2" t="s">
        <v>118</v>
      </c>
      <c r="C72" s="99" t="s">
        <v>47</v>
      </c>
      <c r="D72" s="100"/>
      <c r="E72" s="92"/>
      <c r="F72" s="6" t="s">
        <v>10</v>
      </c>
      <c r="G72" s="93"/>
      <c r="H72" s="22"/>
      <c r="I72" s="110" t="str">
        <f>IF(OR(F72="so",F72="pm",F72="cis",F72=""),"",G72*H72)</f>
        <v/>
      </c>
    </row>
    <row r="73" spans="1:9" x14ac:dyDescent="0.2">
      <c r="A73" s="1"/>
      <c r="B73" s="2"/>
      <c r="C73" s="19"/>
      <c r="D73" s="20"/>
      <c r="E73" s="21"/>
      <c r="F73" s="6"/>
      <c r="G73" s="7"/>
      <c r="H73" s="22"/>
      <c r="I73" s="110"/>
    </row>
    <row r="74" spans="1:9" x14ac:dyDescent="0.2">
      <c r="A74" s="1"/>
      <c r="B74" s="2" t="s">
        <v>119</v>
      </c>
      <c r="C74" s="99" t="s">
        <v>48</v>
      </c>
      <c r="D74" s="100"/>
      <c r="E74" s="92"/>
      <c r="F74" s="6" t="s">
        <v>10</v>
      </c>
      <c r="G74" s="93"/>
      <c r="H74" s="22"/>
      <c r="I74" s="110" t="str">
        <f>IF(OR(F74="so",F74="pm",F74="cis",F74=""),"",G74*H74)</f>
        <v/>
      </c>
    </row>
    <row r="75" spans="1:9" x14ac:dyDescent="0.2">
      <c r="A75" s="1"/>
      <c r="B75" s="2"/>
      <c r="C75" s="19"/>
      <c r="D75" s="20"/>
      <c r="E75" s="21"/>
      <c r="F75" s="6"/>
      <c r="G75" s="7"/>
      <c r="H75" s="22"/>
      <c r="I75" s="110"/>
    </row>
    <row r="76" spans="1:9" x14ac:dyDescent="0.2">
      <c r="A76" s="1"/>
      <c r="B76" s="2" t="s">
        <v>120</v>
      </c>
      <c r="C76" s="99" t="s">
        <v>49</v>
      </c>
      <c r="D76" s="100"/>
      <c r="E76" s="92"/>
      <c r="F76" s="6" t="s">
        <v>10</v>
      </c>
      <c r="G76" s="93"/>
      <c r="H76" s="22"/>
      <c r="I76" s="110" t="str">
        <f>IF(OR(F76="so",F76="pm",F76="cis",F76=""),"",G76*H76)</f>
        <v/>
      </c>
    </row>
    <row r="77" spans="1:9" x14ac:dyDescent="0.2">
      <c r="A77" s="1"/>
      <c r="B77" s="2"/>
      <c r="C77" s="19"/>
      <c r="D77" s="20"/>
      <c r="E77" s="21"/>
      <c r="F77" s="6"/>
      <c r="G77" s="7"/>
      <c r="H77" s="22"/>
      <c r="I77" s="110"/>
    </row>
    <row r="78" spans="1:9" x14ac:dyDescent="0.2">
      <c r="A78" s="1"/>
      <c r="B78" s="2" t="s">
        <v>121</v>
      </c>
      <c r="C78" s="99" t="s">
        <v>50</v>
      </c>
      <c r="D78" s="100"/>
      <c r="E78" s="92"/>
      <c r="F78" s="6" t="s">
        <v>10</v>
      </c>
      <c r="G78" s="93"/>
      <c r="H78" s="22"/>
      <c r="I78" s="110" t="str">
        <f>IF(OR(F78="so",F78="pm",F78="cis",F78=""),"",G78*H78)</f>
        <v/>
      </c>
    </row>
    <row r="79" spans="1:9" x14ac:dyDescent="0.2">
      <c r="A79" s="1"/>
      <c r="B79" s="2"/>
      <c r="C79" s="19"/>
      <c r="D79" s="20"/>
      <c r="E79" s="21"/>
      <c r="F79" s="6"/>
      <c r="G79" s="7"/>
      <c r="H79" s="22"/>
      <c r="I79" s="110"/>
    </row>
    <row r="80" spans="1:9" x14ac:dyDescent="0.2">
      <c r="A80" s="1"/>
      <c r="B80" s="2" t="s">
        <v>122</v>
      </c>
      <c r="C80" s="99" t="s">
        <v>51</v>
      </c>
      <c r="D80" s="100"/>
      <c r="E80" s="92"/>
      <c r="F80" s="6"/>
      <c r="G80" s="93"/>
      <c r="H80" s="22"/>
      <c r="I80" s="110"/>
    </row>
    <row r="81" spans="1:9" x14ac:dyDescent="0.2">
      <c r="A81" s="1"/>
      <c r="B81" s="2" t="s">
        <v>123</v>
      </c>
      <c r="C81" s="111" t="s">
        <v>52</v>
      </c>
      <c r="D81" s="100"/>
      <c r="E81" s="92"/>
      <c r="F81" s="6" t="s">
        <v>10</v>
      </c>
      <c r="G81" s="93"/>
      <c r="H81" s="22"/>
      <c r="I81" s="110" t="str">
        <f>IF(OR(F81="so",F81="pm",F81="cis",F81=""),"",G81*H81)</f>
        <v/>
      </c>
    </row>
    <row r="82" spans="1:9" x14ac:dyDescent="0.2">
      <c r="A82" s="1"/>
      <c r="B82" s="2"/>
      <c r="C82" s="19"/>
      <c r="D82" s="20"/>
      <c r="E82" s="21"/>
      <c r="F82" s="6"/>
      <c r="G82" s="7"/>
      <c r="H82" s="22"/>
      <c r="I82" s="110"/>
    </row>
    <row r="83" spans="1:9" x14ac:dyDescent="0.2">
      <c r="A83" s="1"/>
      <c r="B83" s="2" t="s">
        <v>124</v>
      </c>
      <c r="C83" s="111" t="s">
        <v>53</v>
      </c>
      <c r="D83" s="100"/>
      <c r="E83" s="92"/>
      <c r="F83" s="6" t="s">
        <v>10</v>
      </c>
      <c r="G83" s="93"/>
      <c r="H83" s="22"/>
      <c r="I83" s="110" t="str">
        <f>IF(OR(F83="so",F83="pm",F83="cis",F83=""),"",G83*H83)</f>
        <v/>
      </c>
    </row>
    <row r="84" spans="1:9" x14ac:dyDescent="0.2">
      <c r="A84" s="1"/>
      <c r="B84" s="2"/>
      <c r="C84" s="19"/>
      <c r="D84" s="20"/>
      <c r="E84" s="21"/>
      <c r="F84" s="6"/>
      <c r="G84" s="7"/>
      <c r="H84" s="22"/>
      <c r="I84" s="110"/>
    </row>
    <row r="85" spans="1:9" x14ac:dyDescent="0.2">
      <c r="A85" s="1"/>
      <c r="B85" s="2" t="s">
        <v>125</v>
      </c>
      <c r="C85" s="111" t="s">
        <v>54</v>
      </c>
      <c r="D85" s="100"/>
      <c r="E85" s="92"/>
      <c r="F85" s="6" t="s">
        <v>10</v>
      </c>
      <c r="G85" s="93"/>
      <c r="H85" s="22"/>
      <c r="I85" s="110" t="str">
        <f>IF(OR(F85="so",F85="pm",F85="cis",F85=""),"",G85*H85)</f>
        <v/>
      </c>
    </row>
    <row r="86" spans="1:9" x14ac:dyDescent="0.2">
      <c r="A86" s="1"/>
      <c r="B86" s="2"/>
      <c r="C86" s="19"/>
      <c r="D86" s="20"/>
      <c r="E86" s="21"/>
      <c r="F86" s="6"/>
      <c r="G86" s="7"/>
      <c r="H86" s="22"/>
      <c r="I86" s="110"/>
    </row>
    <row r="87" spans="1:9" x14ac:dyDescent="0.2">
      <c r="A87" s="1"/>
      <c r="B87" s="11" t="s">
        <v>126</v>
      </c>
      <c r="C87" s="12" t="s">
        <v>11</v>
      </c>
      <c r="D87" s="13"/>
      <c r="E87" s="14"/>
      <c r="F87" s="15" t="s">
        <v>10</v>
      </c>
      <c r="G87" s="112"/>
      <c r="H87" s="17"/>
      <c r="I87" s="113" t="str">
        <f t="shared" ref="I87" si="0">IF(OR(F87="so",F87="pm",F87="cis",F87=""),"",G87*H87)</f>
        <v/>
      </c>
    </row>
    <row r="88" spans="1:9" ht="13.5" thickBot="1" x14ac:dyDescent="0.25">
      <c r="A88" s="1"/>
      <c r="B88" s="2"/>
      <c r="C88" s="19"/>
      <c r="D88" s="20"/>
      <c r="E88" s="21"/>
      <c r="F88" s="6"/>
      <c r="G88" s="98"/>
      <c r="H88" s="22"/>
      <c r="I88" s="23"/>
    </row>
    <row r="89" spans="1:9" x14ac:dyDescent="0.2">
      <c r="A89" s="1"/>
      <c r="B89" s="114"/>
      <c r="C89" s="115"/>
      <c r="D89" s="115"/>
      <c r="E89" s="115"/>
      <c r="F89" s="116"/>
      <c r="G89" s="116"/>
      <c r="H89" s="116"/>
      <c r="I89" s="9"/>
    </row>
    <row r="90" spans="1:9" ht="15.75" x14ac:dyDescent="0.2">
      <c r="A90" s="117"/>
      <c r="B90" s="118"/>
      <c r="C90" s="117"/>
      <c r="D90" s="117"/>
      <c r="E90" s="117"/>
      <c r="F90" s="119"/>
      <c r="G90" s="120"/>
      <c r="H90" s="121" t="s">
        <v>3</v>
      </c>
      <c r="I90" s="122">
        <f>SUM(I11:I88)</f>
        <v>0</v>
      </c>
    </row>
    <row r="91" spans="1:9" ht="15.75" x14ac:dyDescent="0.2">
      <c r="A91" s="117"/>
      <c r="B91" s="118"/>
      <c r="C91" s="117"/>
      <c r="D91" s="117"/>
      <c r="E91" s="117"/>
      <c r="F91" s="119"/>
      <c r="G91" s="120"/>
      <c r="H91" s="121" t="s">
        <v>15</v>
      </c>
      <c r="I91" s="122">
        <f>+I90*0.2</f>
        <v>0</v>
      </c>
    </row>
    <row r="92" spans="1:9" ht="15.75" x14ac:dyDescent="0.2">
      <c r="A92" s="123"/>
      <c r="B92" s="118"/>
      <c r="C92" s="123"/>
      <c r="D92" s="123"/>
      <c r="E92" s="123"/>
      <c r="F92" s="119"/>
      <c r="G92" s="120"/>
      <c r="H92" s="121" t="s">
        <v>2</v>
      </c>
      <c r="I92" s="122">
        <f>+I91+I90</f>
        <v>0</v>
      </c>
    </row>
    <row r="93" spans="1:9" x14ac:dyDescent="0.2">
      <c r="A93" s="124"/>
      <c r="B93" s="125" t="s">
        <v>37</v>
      </c>
      <c r="C93" s="126"/>
      <c r="D93" s="126"/>
      <c r="E93" s="126"/>
      <c r="F93" s="69"/>
      <c r="G93" s="70"/>
      <c r="H93" s="127"/>
      <c r="I93" s="110"/>
    </row>
    <row r="94" spans="1:9" ht="16.5" customHeight="1" x14ac:dyDescent="0.2">
      <c r="A94" s="124"/>
      <c r="B94" s="128"/>
      <c r="C94" s="4"/>
      <c r="D94" s="4"/>
      <c r="E94" s="4"/>
      <c r="F94" s="69"/>
      <c r="G94" s="70"/>
      <c r="H94" s="127"/>
      <c r="I94" s="110"/>
    </row>
    <row r="95" spans="1:9" x14ac:dyDescent="0.2">
      <c r="A95" s="124"/>
      <c r="B95" s="125" t="s">
        <v>0</v>
      </c>
      <c r="C95" s="129"/>
      <c r="D95" s="129"/>
      <c r="E95" s="129"/>
      <c r="F95" s="69"/>
      <c r="G95" s="70"/>
      <c r="H95" s="127"/>
      <c r="I95" s="110"/>
    </row>
    <row r="96" spans="1:9" x14ac:dyDescent="0.2">
      <c r="A96" s="124"/>
      <c r="B96" s="128"/>
      <c r="C96" s="129"/>
      <c r="D96" s="129"/>
      <c r="E96" s="129"/>
      <c r="F96" s="69"/>
      <c r="G96" s="70"/>
      <c r="H96" s="127"/>
      <c r="I96" s="110"/>
    </row>
    <row r="97" spans="1:9" x14ac:dyDescent="0.2">
      <c r="A97" s="124"/>
      <c r="B97" s="125" t="s">
        <v>1</v>
      </c>
      <c r="D97" s="129"/>
      <c r="E97" s="129"/>
      <c r="F97" s="69"/>
      <c r="G97" s="70"/>
      <c r="H97" s="127"/>
      <c r="I97" s="110"/>
    </row>
    <row r="98" spans="1:9" x14ac:dyDescent="0.2">
      <c r="A98" s="1"/>
      <c r="B98" s="128"/>
      <c r="C98" s="4"/>
      <c r="D98" s="4"/>
      <c r="E98" s="4"/>
      <c r="F98" s="69"/>
      <c r="G98" s="70"/>
      <c r="H98" s="127"/>
      <c r="I98" s="110"/>
    </row>
    <row r="99" spans="1:9" x14ac:dyDescent="0.2">
      <c r="A99" s="1"/>
      <c r="B99" s="128"/>
      <c r="C99" s="4"/>
      <c r="D99" s="4"/>
      <c r="E99" s="4"/>
      <c r="F99" s="69"/>
      <c r="G99" s="70"/>
      <c r="H99" s="127"/>
      <c r="I99" s="110"/>
    </row>
    <row r="100" spans="1:9" x14ac:dyDescent="0.2">
      <c r="A100" s="1"/>
      <c r="B100" s="128"/>
      <c r="C100" s="4"/>
      <c r="D100" s="4"/>
      <c r="E100" s="4"/>
      <c r="F100" s="69"/>
      <c r="G100" s="70"/>
      <c r="H100" s="127"/>
      <c r="I100" s="110"/>
    </row>
    <row r="101" spans="1:9" x14ac:dyDescent="0.2">
      <c r="A101" s="1"/>
      <c r="B101" s="128"/>
      <c r="C101" s="4"/>
      <c r="D101" s="4"/>
      <c r="E101" s="4"/>
      <c r="F101" s="69"/>
      <c r="G101" s="70"/>
      <c r="H101" s="127"/>
      <c r="I101" s="110"/>
    </row>
    <row r="102" spans="1:9" x14ac:dyDescent="0.2">
      <c r="A102" s="124"/>
      <c r="B102" s="128"/>
      <c r="C102" s="4"/>
      <c r="D102" s="4"/>
      <c r="E102" s="4"/>
      <c r="F102" s="69"/>
      <c r="G102" s="70"/>
      <c r="H102" s="127"/>
      <c r="I102" s="110"/>
    </row>
    <row r="103" spans="1:9" x14ac:dyDescent="0.2">
      <c r="A103" s="124"/>
      <c r="B103" s="128"/>
      <c r="C103" s="70"/>
      <c r="D103" s="70"/>
      <c r="E103" s="70"/>
      <c r="F103" s="69"/>
      <c r="G103" s="70"/>
      <c r="H103" s="127"/>
      <c r="I103" s="110"/>
    </row>
    <row r="104" spans="1:9" x14ac:dyDescent="0.2">
      <c r="A104" s="124"/>
      <c r="B104" s="128"/>
      <c r="C104" s="70"/>
      <c r="D104" s="70"/>
      <c r="E104" s="70"/>
      <c r="F104" s="69"/>
      <c r="G104" s="70"/>
      <c r="H104" s="127"/>
      <c r="I104" s="110"/>
    </row>
    <row r="105" spans="1:9" ht="13.5" thickBot="1" x14ac:dyDescent="0.25">
      <c r="A105" s="1"/>
      <c r="B105" s="130"/>
      <c r="C105" s="79"/>
      <c r="D105" s="79"/>
      <c r="E105" s="79"/>
      <c r="F105" s="80"/>
      <c r="G105" s="81"/>
      <c r="H105" s="131"/>
      <c r="I105" s="132"/>
    </row>
  </sheetData>
  <mergeCells count="1">
    <mergeCell ref="B1:I1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SEMID-1961440174-5501769</_dlc_DocId>
    <_dlc_DocIdUrl xmlns="b04edff7-1948-4699-80af-b07ebc22511e">
      <Url>https://sembreizh35.sharepoint.com/sites/ged-sembreizh/sembreizh/_layouts/15/DocIdRedir.aspx?ID=SEMID-1961440174-5501769</Url>
      <Description>SEMID-1961440174-5501769</Description>
    </_dlc_DocIdUrl>
  </documentManagement>
</p:properties>
</file>

<file path=customXml/itemProps1.xml><?xml version="1.0" encoding="utf-8"?>
<ds:datastoreItem xmlns:ds="http://schemas.openxmlformats.org/officeDocument/2006/customXml" ds:itemID="{517ADD63-D2EC-49EA-9F03-0FAF6D410D65}"/>
</file>

<file path=customXml/itemProps2.xml><?xml version="1.0" encoding="utf-8"?>
<ds:datastoreItem xmlns:ds="http://schemas.openxmlformats.org/officeDocument/2006/customXml" ds:itemID="{2E6D572B-757C-4001-8F4A-D12E8E033EE9}"/>
</file>

<file path=customXml/itemProps3.xml><?xml version="1.0" encoding="utf-8"?>
<ds:datastoreItem xmlns:ds="http://schemas.openxmlformats.org/officeDocument/2006/customXml" ds:itemID="{3186A904-BC12-41E4-AFDA-43C51A86A058}"/>
</file>

<file path=customXml/itemProps4.xml><?xml version="1.0" encoding="utf-8"?>
<ds:datastoreItem xmlns:ds="http://schemas.openxmlformats.org/officeDocument/2006/customXml" ds:itemID="{15129351-5ED1-4C22-806C-444D7DBEB44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2017-11-17T08:46:55Z</cp:lastPrinted>
  <dcterms:created xsi:type="dcterms:W3CDTF">2001-07-13T07:58:12Z</dcterms:created>
  <dcterms:modified xsi:type="dcterms:W3CDTF">2024-12-18T10:50:59Z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76e81731-ced0-444b-a527-c9c899fa8075</vt:lpwstr>
  </property>
  <property fmtid="{D5CDD505-2E9C-101B-9397-08002B2CF9AE}" pid="4" name="MediaServiceImageTags">
    <vt:lpwstr/>
  </property>
</Properties>
</file>